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I95" i="1"/>
  <c r="I94"/>
  <c r="J85"/>
  <c r="O85" s="1"/>
  <c r="O83" s="1"/>
  <c r="O84"/>
  <c r="J84"/>
  <c r="J83"/>
  <c r="I83"/>
  <c r="H83"/>
  <c r="G83"/>
  <c r="F83"/>
  <c r="E83"/>
  <c r="J82"/>
  <c r="O82" s="1"/>
  <c r="J81"/>
  <c r="O81" s="1"/>
  <c r="O80" s="1"/>
  <c r="J80"/>
  <c r="G80"/>
  <c r="F80"/>
  <c r="E80"/>
  <c r="J79"/>
  <c r="J78"/>
  <c r="O77"/>
  <c r="I77"/>
  <c r="H77"/>
  <c r="G77"/>
  <c r="F77"/>
  <c r="E77"/>
  <c r="H76"/>
  <c r="G76"/>
  <c r="F76"/>
  <c r="J76" s="1"/>
  <c r="H75"/>
  <c r="G75"/>
  <c r="F75"/>
  <c r="J75" s="1"/>
  <c r="J74" s="1"/>
  <c r="O74" s="1"/>
  <c r="I74"/>
  <c r="H74"/>
  <c r="G74"/>
  <c r="F74"/>
  <c r="O66"/>
  <c r="J66"/>
  <c r="O64"/>
  <c r="J64"/>
  <c r="O63"/>
  <c r="J63"/>
  <c r="O62"/>
  <c r="J62"/>
  <c r="I62"/>
  <c r="H62"/>
  <c r="G62"/>
  <c r="F62"/>
  <c r="E62"/>
  <c r="J59"/>
  <c r="O59" s="1"/>
  <c r="J50"/>
  <c r="I50"/>
  <c r="H50"/>
  <c r="G50"/>
  <c r="F50"/>
  <c r="E50"/>
  <c r="J47"/>
  <c r="O47" s="1"/>
  <c r="J46"/>
  <c r="O46" s="1"/>
  <c r="J45"/>
  <c r="O45" s="1"/>
  <c r="J42"/>
  <c r="O42" s="1"/>
  <c r="J41"/>
  <c r="O41" s="1"/>
  <c r="J38"/>
  <c r="O38" s="1"/>
  <c r="J37"/>
  <c r="O37" s="1"/>
  <c r="J36"/>
  <c r="O36" s="1"/>
  <c r="J25"/>
  <c r="O25" s="1"/>
  <c r="J24"/>
  <c r="O24" s="1"/>
  <c r="J22"/>
  <c r="O22" s="1"/>
  <c r="J21"/>
  <c r="O21" s="1"/>
  <c r="J20"/>
  <c r="O20" s="1"/>
</calcChain>
</file>

<file path=xl/sharedStrings.xml><?xml version="1.0" encoding="utf-8"?>
<sst xmlns="http://schemas.openxmlformats.org/spreadsheetml/2006/main" count="311" uniqueCount="210">
  <si>
    <t>ОТЧЕТ</t>
  </si>
  <si>
    <t>ist</t>
  </si>
  <si>
    <t>ОБ ИСПОЛНЕНИИ УЧРЕЖДЕНИЕМ ПЛАНА ЕГО ФИНАНСОВО-ХОЗЯЙСТВЕННОЙ ДЕЯТЕЛЬНОСТИ</t>
  </si>
  <si>
    <t>500</t>
  </si>
  <si>
    <t>prp</t>
  </si>
  <si>
    <t>OKTMOR</t>
  </si>
  <si>
    <t>КОДЫ</t>
  </si>
  <si>
    <t>Форма по ОКУД</t>
  </si>
  <si>
    <t>ГОД</t>
  </si>
  <si>
    <t>RESERVE1</t>
  </si>
  <si>
    <t>PRAVOPR</t>
  </si>
  <si>
    <t>0503737</t>
  </si>
  <si>
    <t>на</t>
  </si>
  <si>
    <t>01 января 2024 г.</t>
  </si>
  <si>
    <t>Дата</t>
  </si>
  <si>
    <t>rod</t>
  </si>
  <si>
    <t>COLS_OLAP</t>
  </si>
  <si>
    <t>Учреждение</t>
  </si>
  <si>
    <t>государственное автономное учреждение Ростовской области "Институт развития образования"</t>
  </si>
  <si>
    <t>по ОКПО</t>
  </si>
  <si>
    <t>vro</t>
  </si>
  <si>
    <t>ROWS_OLAP</t>
  </si>
  <si>
    <t>Обособленное подразделение</t>
  </si>
  <si>
    <t>5</t>
  </si>
  <si>
    <t>prd</t>
  </si>
  <si>
    <t>DICT01</t>
  </si>
  <si>
    <t>Учредитель</t>
  </si>
  <si>
    <t>по ОКТМО</t>
  </si>
  <si>
    <t>01.01.2024</t>
  </si>
  <si>
    <t>rdt</t>
  </si>
  <si>
    <t>DICT02</t>
  </si>
  <si>
    <t>60701000</t>
  </si>
  <si>
    <t>по ОКПО</t>
  </si>
  <si>
    <t>RESERVE2</t>
  </si>
  <si>
    <t>DICT03</t>
  </si>
  <si>
    <t>Наименование органа, осуществля-
ющего полномочия учредителя</t>
  </si>
  <si>
    <t>Глава по БК</t>
  </si>
  <si>
    <t>3</t>
  </si>
  <si>
    <t>vid</t>
  </si>
  <si>
    <t>DICT04</t>
  </si>
  <si>
    <t>Вид финансового обеспечения (деятельности)</t>
  </si>
  <si>
    <t>2.приносящая доход деятельность (собственные доходы учреждения)</t>
  </si>
  <si>
    <t>Стацик И.А.</t>
  </si>
  <si>
    <t>glbuhg2</t>
  </si>
  <si>
    <t>DICT05</t>
  </si>
  <si>
    <t>Периодичность:  квартальная, годовая</t>
  </si>
  <si>
    <t>ruk3</t>
  </si>
  <si>
    <t>DICT06</t>
  </si>
  <si>
    <t>Единица измерения:  руб</t>
  </si>
  <si>
    <t>по ОКЕИ</t>
  </si>
  <si>
    <t>DICT07</t>
  </si>
  <si>
    <t>383</t>
  </si>
  <si>
    <t>1. Доходы учреждения</t>
  </si>
  <si>
    <t>Наименование показателя</t>
  </si>
  <si>
    <t>Код 
стро-
ки</t>
  </si>
  <si>
    <t>Код 
анали-
тики</t>
  </si>
  <si>
    <t>Утверждено 
плановых
назначений</t>
  </si>
  <si>
    <t>Исполнено плановых назначений</t>
  </si>
  <si>
    <t>Сумма 
отклонения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</si>
  <si>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</si>
  <si>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</si>
  <si>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</si>
  <si>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</si>
  <si>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</si>
  <si>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</si>
  <si>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</si>
  <si>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</si>
  <si>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</si>
  <si>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</si>
  <si>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</si>
  <si>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</si>
  <si>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</si>
  <si>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ДОХОДЫ ОТ СОБСТВЕННОСТИ</t>
  </si>
  <si>
    <t>030</t>
  </si>
  <si>
    <t>120</t>
  </si>
  <si>
    <t>ДОХОДЫ ОТ ОКАЗАНИЯ ПЛАТНЫХ УСЛУГ (РАБОТ), КОМПЕНСАЦИИ ЗАТРАТ</t>
  </si>
  <si>
    <t>040</t>
  </si>
  <si>
    <t>130</t>
  </si>
  <si>
    <t>БЕЗВОЗМЕЗДНЫЕ ДЕНЕЖНЫЕ ПОСТУПЛЕНИЯ</t>
  </si>
  <si>
    <t>060</t>
  </si>
  <si>
    <t>150</t>
  </si>
  <si>
    <t>ДОХОДЫ ОТ ОПЕРАЦИЙ С АКТИВАМИ
(стр. 092+ стр. 093 + стр. 094 + стр. 095 + стр. 096), 
   в том числе:</t>
  </si>
  <si>
    <t>090</t>
  </si>
  <si>
    <t>400</t>
  </si>
  <si>
    <t>i1_090</t>
  </si>
  <si>
    <t>от выбытий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</si>
  <si>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</si>
  <si>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</si>
  <si>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</si>
  <si>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</si>
  <si>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</si>
  <si>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</si>
  <si>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>Форма 0503737  с.2</t>
  </si>
  <si>
    <t>Расходы - всего 
    в том числе:</t>
  </si>
  <si>
    <t>200</t>
  </si>
  <si>
    <t>х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</si>
  <si>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</si>
  <si>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i1_100</t>
  </si>
  <si>
    <t>РАСХОДЫ НА ВЫПЛАТЫ ПЕРСОНАЛУ КАЗЕННЫХ УЧРЕЖДЕНИЙ
(стр. 111 + стр. 112 + стр. 113 + стр. 119)</t>
  </si>
  <si>
    <t>110</t>
  </si>
  <si>
    <t>i1_110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</si>
  <si>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</si>
  <si>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</si>
  <si>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</si>
  <si>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</si>
  <si>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</si>
  <si>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</si>
  <si>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
(стр. 220 + стр. 240)</t>
  </si>
  <si>
    <t>i1_200</t>
  </si>
  <si>
    <t>ИНЫЕ ЗАКУПКИ ТОВАРОВ, РАБОТ И УСЛУГ ДЛЯ ОБЕСПЕЧЕНИЯ ГОСУДАРСТВЕННЫХ (МУНИЦИПАЛЬНЫХ) НУЖД
(стр. 241 + стр. 243 + стр. 244 + стр. 245 + стр. 246 + стр. 247)</t>
  </si>
  <si>
    <t>240</t>
  </si>
  <si>
    <t>i1_240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</si>
  <si>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</si>
  <si>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</si>
  <si>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</si>
  <si>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</si>
  <si>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
(стр. 810 + стр. 830 + стр. 850 + стр. 860+ стр. 880)</t>
  </si>
  <si>
    <t>800</t>
  </si>
  <si>
    <t>i1_800</t>
  </si>
  <si>
    <t>УПЛАТА НАЛОГОВ, СБОРОВ И ИНЫХ ПЛАТЕЖЕЙ
(стр. 851 + стр. 852 + стр. 853)</t>
  </si>
  <si>
    <t>850</t>
  </si>
  <si>
    <t>i1_850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</si>
  <si>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</si>
  <si>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</si>
  <si>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</si>
  <si>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</si>
  <si>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</si>
  <si>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</si>
  <si>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</si>
  <si>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</si>
  <si>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</si>
  <si>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
     в том числе:</t>
  </si>
  <si>
    <t>внутренние источники  
                из них:</t>
  </si>
  <si>
    <t>520</t>
  </si>
  <si>
    <t>Движение денежных средств</t>
  </si>
  <si>
    <t>590</t>
  </si>
  <si>
    <t>x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</si>
  <si>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</si>
  <si>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</si>
  <si>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</si>
  <si>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</si>
  <si>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</si>
  <si>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</si>
  <si>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           из них:</t>
  </si>
  <si>
    <t>620</t>
  </si>
  <si>
    <t>Форма 0503737 с.4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</si>
  <si>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</si>
  <si>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</si>
  <si>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</si>
  <si>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</si>
  <si>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</si>
  <si>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</si>
  <si>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      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</si>
  <si>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</si>
  <si>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</si>
  <si>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</si>
  <si>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</si>
  <si>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</si>
  <si>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      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</si>
  <si>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</si>
  <si>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</si>
  <si>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</si>
  <si>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</si>
  <si>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</si>
  <si>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Изменение остатков расчетов по внутренним привлечениям средств 
           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</si>
  <si>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</si>
  <si>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</si>
  <si>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</si>
  <si>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</si>
  <si>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</si>
  <si>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</si>
  <si>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Код
стро-
ки</t>
  </si>
  <si>
    <t>Код
анали-
тики</t>
  </si>
  <si>
    <t>Произведено возвратов</t>
  </si>
  <si>
    <t>через
лицевые
счета</t>
  </si>
  <si>
    <t>через
банковские
счета</t>
  </si>
  <si>
    <t>через
кассу
учреждения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</si>
  <si>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</si>
  <si>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</si>
  <si>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</si>
  <si>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</si>
  <si>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 финансово-   
экономической службы     _____________________________</t>
  </si>
  <si>
    <t>Руководитель __________________________</t>
  </si>
  <si>
    <t>Котова А.Б.</t>
  </si>
  <si>
    <t>(подпись)</t>
  </si>
  <si>
    <t>(расшифровка подписи)</t>
  </si>
  <si>
    <t>(подпись)</t>
  </si>
  <si>
    <t>Главный бухгалтер______________________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</si>
  <si>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</si>
  <si>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</si>
  <si>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</si>
  <si>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</si>
  <si>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</si>
  <si>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</si>
  <si>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</si>
  <si>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(подпись)</t>
  </si>
  <si>
    <t>Исполнитель</t>
  </si>
  <si>
    <t>(телефон, e-mail)</t>
  </si>
  <si>
    <t>"________"    _______________  20 ___  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</si>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</sst>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12">
    <font>
      <sz val="11"/>
      <color rgb="FF000000"/>
      <name val="Calibri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Arial"/>
    </font>
    <font>
      <b/>
      <sz val="10"/>
      <color rgb="FF000000"/>
      <name val="Arial Cyr"/>
    </font>
    <font>
      <b/>
      <sz val="8"/>
      <color rgb="FF000000"/>
      <name val="Arial Cyr"/>
    </font>
    <font>
      <i/>
      <sz val="9"/>
      <color rgb="FF000000"/>
      <name val="Arial Cyr"/>
    </font>
    <font>
      <b/>
      <i/>
      <sz val="8"/>
      <color rgb="FF000000"/>
      <name val="Arial Cyr"/>
    </font>
    <font>
      <i/>
      <sz val="8"/>
      <color rgb="FF000000"/>
      <name val="Arial"/>
    </font>
    <font>
      <i/>
      <sz val="12"/>
      <color rgb="FF000000"/>
      <name val="Arial"/>
    </font>
    <font>
      <b/>
      <i/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lightGray">
        <bgColor rgb="FFFFFFFF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5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0" fillId="0" borderId="4" xfId="0" applyBorder="1"/>
    <xf numFmtId="49" fontId="3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0" fillId="0" borderId="8" xfId="0" applyBorder="1"/>
    <xf numFmtId="49" fontId="4" fillId="0" borderId="9" xfId="0" applyNumberFormat="1" applyFont="1" applyBorder="1"/>
    <xf numFmtId="49" fontId="3" fillId="2" borderId="10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14" fontId="3" fillId="2" borderId="13" xfId="0" applyNumberFormat="1" applyFont="1" applyFill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4" fillId="0" borderId="19" xfId="0" applyNumberFormat="1" applyFont="1" applyBorder="1"/>
    <xf numFmtId="49" fontId="4" fillId="0" borderId="20" xfId="0" applyNumberFormat="1" applyFont="1" applyBorder="1"/>
    <xf numFmtId="49" fontId="3" fillId="2" borderId="1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5" xfId="0" applyFont="1" applyFill="1" applyBorder="1" applyAlignment="1">
      <alignment horizontal="left"/>
    </xf>
    <xf numFmtId="49" fontId="4" fillId="0" borderId="11" xfId="0" applyNumberFormat="1" applyFont="1" applyBorder="1"/>
    <xf numFmtId="49" fontId="4" fillId="0" borderId="2" xfId="0" applyNumberFormat="1" applyFont="1" applyBorder="1"/>
    <xf numFmtId="49" fontId="3" fillId="2" borderId="0" xfId="0" applyNumberFormat="1" applyFont="1" applyFill="1"/>
    <xf numFmtId="0" fontId="0" fillId="0" borderId="11" xfId="0" applyBorder="1"/>
    <xf numFmtId="0" fontId="0" fillId="0" borderId="2" xfId="0" applyBorder="1"/>
    <xf numFmtId="49" fontId="3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49" fontId="3" fillId="2" borderId="15" xfId="0" applyNumberFormat="1" applyFont="1" applyFill="1" applyBorder="1"/>
    <xf numFmtId="49" fontId="3" fillId="2" borderId="22" xfId="0" applyNumberFormat="1" applyFont="1" applyFill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2" borderId="17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3" borderId="24" xfId="0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5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3" fillId="6" borderId="25" xfId="0" applyFont="1" applyFill="1" applyBorder="1" applyAlignment="1">
      <alignment horizontal="left" wrapText="1" indent="1"/>
    </xf>
    <xf numFmtId="49" fontId="3" fillId="6" borderId="12" xfId="0" applyNumberFormat="1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49" fontId="3" fillId="6" borderId="14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indent="2"/>
    </xf>
    <xf numFmtId="49" fontId="3" fillId="0" borderId="0" xfId="0" applyNumberFormat="1" applyFont="1" applyAlignment="1">
      <alignment horizontal="left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left" wrapText="1" indent="1"/>
    </xf>
    <xf numFmtId="49" fontId="3" fillId="2" borderId="2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wrapText="1" indent="2"/>
    </xf>
    <xf numFmtId="49" fontId="3" fillId="2" borderId="3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3" borderId="33" xfId="0" applyFont="1" applyFill="1" applyBorder="1" applyAlignment="1">
      <alignment horizontal="left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right"/>
    </xf>
    <xf numFmtId="49" fontId="3" fillId="4" borderId="35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32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64" fontId="3" fillId="7" borderId="7" xfId="0" applyNumberFormat="1" applyFont="1" applyFill="1" applyBorder="1" applyAlignment="1">
      <alignment horizontal="right" wrapText="1"/>
    </xf>
    <xf numFmtId="49" fontId="3" fillId="7" borderId="7" xfId="0" applyNumberFormat="1" applyFont="1" applyFill="1" applyBorder="1" applyAlignment="1">
      <alignment horizontal="right" wrapText="1"/>
    </xf>
    <xf numFmtId="164" fontId="3" fillId="7" borderId="10" xfId="0" applyNumberFormat="1" applyFont="1" applyFill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7" fillId="3" borderId="25" xfId="0" applyFont="1" applyFill="1" applyBorder="1" applyAlignment="1">
      <alignment horizontal="left" wrapText="1" indent="1"/>
    </xf>
    <xf numFmtId="49" fontId="3" fillId="3" borderId="12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right"/>
    </xf>
    <xf numFmtId="49" fontId="3" fillId="4" borderId="1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3" fillId="8" borderId="25" xfId="0" applyFont="1" applyFill="1" applyBorder="1" applyAlignment="1">
      <alignment horizontal="left" wrapText="1" indent="1"/>
    </xf>
    <xf numFmtId="49" fontId="3" fillId="8" borderId="12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 applyProtection="1">
      <alignment horizontal="center"/>
      <protection locked="0"/>
    </xf>
    <xf numFmtId="164" fontId="3" fillId="8" borderId="14" xfId="0" applyNumberFormat="1" applyFont="1" applyFill="1" applyBorder="1" applyAlignment="1" applyProtection="1">
      <alignment horizontal="right"/>
      <protection locked="0"/>
    </xf>
    <xf numFmtId="164" fontId="3" fillId="9" borderId="14" xfId="0" applyNumberFormat="1" applyFont="1" applyFill="1" applyBorder="1" applyAlignment="1">
      <alignment horizontal="right"/>
    </xf>
    <xf numFmtId="49" fontId="3" fillId="8" borderId="14" xfId="0" applyNumberFormat="1" applyFont="1" applyFill="1" applyBorder="1" applyAlignment="1">
      <alignment horizontal="right"/>
    </xf>
    <xf numFmtId="164" fontId="3" fillId="9" borderId="13" xfId="0" applyNumberFormat="1" applyFont="1" applyFill="1" applyBorder="1" applyAlignment="1">
      <alignment horizontal="right"/>
    </xf>
    <xf numFmtId="0" fontId="3" fillId="10" borderId="25" xfId="0" applyFont="1" applyFill="1" applyBorder="1" applyAlignment="1">
      <alignment horizontal="left" wrapText="1" indent="1"/>
    </xf>
    <xf numFmtId="49" fontId="3" fillId="10" borderId="12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164" fontId="3" fillId="10" borderId="14" xfId="0" applyNumberFormat="1" applyFont="1" applyFill="1" applyBorder="1" applyAlignment="1">
      <alignment horizontal="right"/>
    </xf>
    <xf numFmtId="49" fontId="3" fillId="10" borderId="14" xfId="0" applyNumberFormat="1" applyFont="1" applyFill="1" applyBorder="1" applyAlignment="1">
      <alignment horizontal="right"/>
    </xf>
    <xf numFmtId="164" fontId="3" fillId="10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wrapText="1" indent="3"/>
    </xf>
    <xf numFmtId="49" fontId="3" fillId="2" borderId="12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3" fillId="4" borderId="39" xfId="0" applyNumberFormat="1" applyFont="1" applyFill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0" fontId="3" fillId="3" borderId="25" xfId="0" applyFont="1" applyFill="1" applyBorder="1" applyAlignment="1">
      <alignment horizontal="left" wrapText="1" indent="3"/>
    </xf>
    <xf numFmtId="49" fontId="3" fillId="10" borderId="26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right"/>
    </xf>
    <xf numFmtId="49" fontId="3" fillId="10" borderId="3" xfId="0" applyNumberFormat="1" applyFont="1" applyFill="1" applyBorder="1" applyAlignment="1">
      <alignment horizontal="right"/>
    </xf>
    <xf numFmtId="164" fontId="3" fillId="10" borderId="21" xfId="0" applyNumberFormat="1" applyFont="1" applyFill="1" applyBorder="1" applyAlignment="1">
      <alignment horizontal="right"/>
    </xf>
    <xf numFmtId="49" fontId="3" fillId="2" borderId="34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right"/>
    </xf>
    <xf numFmtId="49" fontId="3" fillId="2" borderId="35" xfId="0" applyNumberFormat="1" applyFont="1" applyFill="1" applyBorder="1" applyAlignment="1">
      <alignment horizontal="right"/>
    </xf>
    <xf numFmtId="164" fontId="3" fillId="2" borderId="38" xfId="0" applyNumberFormat="1" applyFont="1" applyFill="1" applyBorder="1" applyAlignment="1">
      <alignment horizontal="right"/>
    </xf>
    <xf numFmtId="0" fontId="2" fillId="2" borderId="41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/>
    <xf numFmtId="49" fontId="2" fillId="2" borderId="22" xfId="0" applyNumberFormat="1" applyFont="1" applyFill="1" applyBorder="1"/>
    <xf numFmtId="49" fontId="3" fillId="2" borderId="22" xfId="0" applyNumberFormat="1" applyFont="1" applyFill="1" applyBorder="1"/>
    <xf numFmtId="49" fontId="3" fillId="2" borderId="39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wrapText="1" indent="1"/>
    </xf>
    <xf numFmtId="164" fontId="3" fillId="2" borderId="7" xfId="0" applyNumberFormat="1" applyFont="1" applyFill="1" applyBorder="1" applyAlignment="1" applyProtection="1">
      <alignment horizontal="right"/>
      <protection locked="0"/>
    </xf>
    <xf numFmtId="49" fontId="3" fillId="2" borderId="7" xfId="0" applyNumberFormat="1" applyFont="1" applyFill="1" applyBorder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164" fontId="3" fillId="0" borderId="14" xfId="0" applyNumberFormat="1" applyFont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left" wrapText="1" indent="3"/>
    </xf>
    <xf numFmtId="49" fontId="3" fillId="3" borderId="26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 applyProtection="1">
      <alignment horizontal="right"/>
      <protection locked="0"/>
    </xf>
    <xf numFmtId="164" fontId="3" fillId="5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1" fillId="2" borderId="0" xfId="0" applyNumberFormat="1" applyFont="1" applyFill="1" applyAlignment="1">
      <alignment horizontal="left" indent="2"/>
    </xf>
    <xf numFmtId="49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left" wrapText="1" indent="1"/>
    </xf>
    <xf numFmtId="164" fontId="3" fillId="0" borderId="3" xfId="0" applyNumberFormat="1" applyFont="1" applyBorder="1" applyAlignment="1" applyProtection="1">
      <alignment horizontal="right"/>
      <protection locked="0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vertical="top" indent="15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right" indent="2"/>
    </xf>
    <xf numFmtId="0" fontId="0" fillId="0" borderId="45" xfId="0" applyBorder="1"/>
    <xf numFmtId="0" fontId="0" fillId="0" borderId="49" xfId="0" applyBorder="1"/>
    <xf numFmtId="0" fontId="3" fillId="2" borderId="4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29" xfId="0" applyFont="1" applyFill="1" applyBorder="1" applyAlignment="1">
      <alignment horizontal="left" wrapText="1"/>
    </xf>
    <xf numFmtId="0" fontId="3" fillId="2" borderId="30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 vertical="top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9" fillId="0" borderId="44" xfId="0" applyFont="1" applyBorder="1" applyAlignment="1">
      <alignment horizontal="right" indent="1"/>
    </xf>
    <xf numFmtId="0" fontId="9" fillId="0" borderId="46" xfId="0" applyFont="1" applyBorder="1" applyAlignment="1">
      <alignment horizontal="right" indent="1"/>
    </xf>
    <xf numFmtId="0" fontId="9" fillId="0" borderId="47" xfId="0" applyFont="1" applyBorder="1" applyAlignment="1">
      <alignment horizontal="right" indent="1"/>
    </xf>
    <xf numFmtId="0" fontId="0" fillId="0" borderId="47" xfId="0" applyBorder="1" applyAlignment="1">
      <alignment horizontal="center"/>
    </xf>
    <xf numFmtId="49" fontId="9" fillId="0" borderId="50" xfId="0" applyNumberFormat="1" applyFont="1" applyBorder="1" applyAlignment="1">
      <alignment horizontal="right" indent="1"/>
    </xf>
    <xf numFmtId="49" fontId="9" fillId="0" borderId="51" xfId="0" applyNumberFormat="1" applyFont="1" applyBorder="1" applyAlignment="1">
      <alignment horizontal="right" indent="1"/>
    </xf>
    <xf numFmtId="49" fontId="9" fillId="0" borderId="49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3" xfId="0" applyNumberFormat="1" applyFont="1" applyBorder="1" applyAlignment="1">
      <alignment horizontal="right" indent="1"/>
    </xf>
    <xf numFmtId="49" fontId="9" fillId="0" borderId="44" xfId="0" applyNumberFormat="1" applyFont="1" applyBorder="1" applyAlignment="1">
      <alignment horizontal="right" indent="1"/>
    </xf>
    <xf numFmtId="0" fontId="0" fillId="0" borderId="51" xfId="0" applyBorder="1" applyAlignment="1">
      <alignment horizontal="center"/>
    </xf>
    <xf numFmtId="0" fontId="1" fillId="2" borderId="1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left" indent="2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left" vertical="center" indent="2"/>
    </xf>
    <xf numFmtId="0" fontId="10" fillId="0" borderId="46" xfId="0" applyFont="1" applyBorder="1" applyAlignment="1">
      <alignment horizontal="left" vertical="center" indent="2"/>
    </xf>
    <xf numFmtId="49" fontId="11" fillId="0" borderId="52" xfId="0" applyNumberFormat="1" applyFont="1" applyBorder="1" applyAlignment="1">
      <alignment horizontal="left" vertical="center" indent="1"/>
    </xf>
    <xf numFmtId="49" fontId="11" fillId="0" borderId="50" xfId="0" applyNumberFormat="1" applyFont="1" applyBorder="1" applyAlignment="1">
      <alignment horizontal="left" vertical="center" indent="1"/>
    </xf>
    <xf numFmtId="14" fontId="11" fillId="0" borderId="45" xfId="0" applyNumberFormat="1" applyFont="1" applyBorder="1" applyAlignment="1">
      <alignment horizontal="left" vertical="center" indent="1"/>
    </xf>
    <xf numFmtId="14" fontId="11" fillId="0" borderId="49" xfId="0" applyNumberFormat="1" applyFont="1" applyBorder="1" applyAlignment="1">
      <alignment horizontal="left" vertical="center" indent="1"/>
    </xf>
    <xf numFmtId="49" fontId="11" fillId="0" borderId="45" xfId="0" applyNumberFormat="1" applyFont="1" applyBorder="1" applyAlignment="1">
      <alignment horizontal="left" vertical="center" indent="1"/>
    </xf>
    <xf numFmtId="49" fontId="11" fillId="0" borderId="49" xfId="0" applyNumberFormat="1" applyFont="1" applyBorder="1" applyAlignment="1">
      <alignment horizontal="left" vertical="center" indent="1"/>
    </xf>
    <xf numFmtId="49" fontId="11" fillId="0" borderId="54" xfId="0" applyNumberFormat="1" applyFont="1" applyBorder="1" applyAlignment="1">
      <alignment horizontal="left" vertical="center" indent="1"/>
    </xf>
    <xf numFmtId="49" fontId="11" fillId="0" borderId="53" xfId="0" applyNumberFormat="1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indent="1"/>
    </xf>
    <xf numFmtId="49" fontId="3" fillId="2" borderId="0" xfId="0" applyNumberFormat="1" applyFont="1" applyFill="1" applyAlignment="1">
      <alignment horizontal="left" wrapText="1" indent="1"/>
    </xf>
    <xf numFmtId="0" fontId="0" fillId="0" borderId="0" xfId="0"/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42" xfId="0" applyNumberFormat="1" applyFont="1" applyFill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4" borderId="43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110</xdr:row>
      <xdr:rowOff>28575</xdr:rowOff>
    </xdr:from>
    <xdr:to>
      <xdr:col>4</xdr:col>
      <xdr:colOff>857250</xdr:colOff>
      <xdr:row>125</xdr:row>
      <xdr:rowOff>28515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22"/>
  <sheetViews>
    <sheetView tabSelected="1" workbookViewId="0"/>
  </sheetViews>
  <sheetFormatPr defaultRowHeight="15"/>
  <cols>
    <col min="1" max="1" width="0.8554687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hidden="1" customWidth="1"/>
    <col min="17" max="17" width="80.7109375" hidden="1" customWidth="1"/>
  </cols>
  <sheetData>
    <row r="1" spans="2:17" ht="5.0999999999999996" customHeight="1"/>
    <row r="2" spans="2:17" ht="15" customHeight="1">
      <c r="B2" s="203" t="s">
        <v>0</v>
      </c>
      <c r="C2" s="204"/>
      <c r="D2" s="204"/>
      <c r="E2" s="204"/>
      <c r="F2" s="204"/>
      <c r="G2" s="204"/>
      <c r="H2" s="204"/>
      <c r="I2" s="204"/>
      <c r="J2" s="2"/>
      <c r="K2" s="3"/>
      <c r="L2" s="3" t="s">
        <v>1</v>
      </c>
      <c r="N2" s="4"/>
      <c r="O2" s="5"/>
      <c r="P2" s="6"/>
    </row>
    <row r="3" spans="2:17" ht="15.75" customHeight="1">
      <c r="B3" s="207" t="s">
        <v>2</v>
      </c>
      <c r="C3" s="207"/>
      <c r="D3" s="207"/>
      <c r="E3" s="207"/>
      <c r="F3" s="207"/>
      <c r="G3" s="207"/>
      <c r="H3" s="207"/>
      <c r="I3" s="207"/>
      <c r="J3" s="7"/>
      <c r="K3" s="8" t="s">
        <v>3</v>
      </c>
      <c r="L3" s="8" t="s">
        <v>4</v>
      </c>
      <c r="M3" s="9"/>
      <c r="N3" s="10" t="s">
        <v>5</v>
      </c>
      <c r="O3" s="11" t="s">
        <v>6</v>
      </c>
      <c r="P3" s="12"/>
    </row>
    <row r="4" spans="2:17" ht="15" customHeight="1">
      <c r="B4" s="208"/>
      <c r="C4" s="208"/>
      <c r="D4" s="208"/>
      <c r="E4" s="208"/>
      <c r="F4" s="208"/>
      <c r="G4" s="208"/>
      <c r="H4" s="208"/>
      <c r="I4" s="208"/>
      <c r="J4" s="13" t="s">
        <v>7</v>
      </c>
      <c r="K4" s="14" t="s">
        <v>8</v>
      </c>
      <c r="L4" s="15" t="s">
        <v>9</v>
      </c>
      <c r="M4" s="16"/>
      <c r="N4" s="17" t="s">
        <v>10</v>
      </c>
      <c r="O4" s="18" t="s">
        <v>11</v>
      </c>
      <c r="P4" s="19"/>
    </row>
    <row r="5" spans="2:17" ht="15" customHeight="1">
      <c r="B5" s="20"/>
      <c r="C5" s="232" t="s">
        <v>12</v>
      </c>
      <c r="D5" s="232"/>
      <c r="E5" s="232"/>
      <c r="F5" s="253" t="s">
        <v>13</v>
      </c>
      <c r="G5" s="253"/>
      <c r="H5" s="237"/>
      <c r="I5" s="237"/>
      <c r="J5" s="13" t="s">
        <v>14</v>
      </c>
      <c r="K5" s="22"/>
      <c r="L5" s="23" t="s">
        <v>15</v>
      </c>
      <c r="M5" s="22"/>
      <c r="N5" s="24" t="s">
        <v>16</v>
      </c>
      <c r="O5" s="25">
        <v>45292</v>
      </c>
      <c r="P5" s="26"/>
    </row>
    <row r="6" spans="2:17" ht="15" customHeight="1">
      <c r="B6" s="27" t="s">
        <v>17</v>
      </c>
      <c r="C6" s="213" t="s">
        <v>18</v>
      </c>
      <c r="D6" s="213"/>
      <c r="E6" s="213"/>
      <c r="F6" s="216"/>
      <c r="G6" s="216"/>
      <c r="H6" s="213"/>
      <c r="I6" s="213"/>
      <c r="J6" s="28" t="s">
        <v>19</v>
      </c>
      <c r="K6" s="22"/>
      <c r="L6" s="23" t="s">
        <v>20</v>
      </c>
      <c r="M6" s="22"/>
      <c r="N6" s="24" t="s">
        <v>21</v>
      </c>
      <c r="O6" s="29"/>
      <c r="P6" s="30"/>
      <c r="Q6" s="31" t="s">
        <v>18</v>
      </c>
    </row>
    <row r="7" spans="2:17" ht="15" customHeight="1">
      <c r="B7" s="27" t="s">
        <v>22</v>
      </c>
      <c r="C7" s="216"/>
      <c r="D7" s="216"/>
      <c r="E7" s="216"/>
      <c r="F7" s="216"/>
      <c r="G7" s="216"/>
      <c r="H7" s="216"/>
      <c r="I7" s="216"/>
      <c r="J7" s="28"/>
      <c r="K7" s="32" t="s">
        <v>23</v>
      </c>
      <c r="L7" s="33" t="s">
        <v>24</v>
      </c>
      <c r="M7" s="24"/>
      <c r="N7" s="24" t="s">
        <v>25</v>
      </c>
      <c r="O7" s="29"/>
      <c r="P7" s="30"/>
      <c r="Q7" s="31"/>
    </row>
    <row r="8" spans="2:17" ht="15.75" customHeight="1">
      <c r="B8" s="27" t="s">
        <v>26</v>
      </c>
      <c r="C8" s="216"/>
      <c r="D8" s="216"/>
      <c r="E8" s="216"/>
      <c r="F8" s="216"/>
      <c r="G8" s="216"/>
      <c r="H8" s="216"/>
      <c r="I8" s="216"/>
      <c r="J8" s="34" t="s">
        <v>27</v>
      </c>
      <c r="K8" s="8" t="s">
        <v>28</v>
      </c>
      <c r="L8" s="8" t="s">
        <v>29</v>
      </c>
      <c r="M8" s="24"/>
      <c r="N8" s="24" t="s">
        <v>30</v>
      </c>
      <c r="O8" s="29" t="s">
        <v>31</v>
      </c>
      <c r="P8" s="30"/>
      <c r="Q8" s="31"/>
    </row>
    <row r="9" spans="2:17" ht="15" customHeight="1">
      <c r="B9" s="27"/>
      <c r="C9" s="234"/>
      <c r="D9" s="234"/>
      <c r="E9" s="234"/>
      <c r="F9" s="234"/>
      <c r="G9" s="234"/>
      <c r="H9" s="234"/>
      <c r="I9" s="234"/>
      <c r="J9" s="35" t="s">
        <v>32</v>
      </c>
      <c r="K9" s="15"/>
      <c r="L9" s="15" t="s">
        <v>33</v>
      </c>
      <c r="M9" s="24"/>
      <c r="N9" s="24" t="s">
        <v>34</v>
      </c>
      <c r="O9" s="29"/>
      <c r="P9" s="30"/>
    </row>
    <row r="10" spans="2:17" ht="23.25" customHeight="1">
      <c r="B10" s="36" t="s">
        <v>35</v>
      </c>
      <c r="C10" s="213"/>
      <c r="D10" s="213"/>
      <c r="E10" s="213"/>
      <c r="F10" s="213"/>
      <c r="G10" s="213"/>
      <c r="H10" s="213"/>
      <c r="I10" s="213"/>
      <c r="J10" s="35" t="s">
        <v>36</v>
      </c>
      <c r="K10" s="24" t="s">
        <v>37</v>
      </c>
      <c r="L10" s="24" t="s">
        <v>38</v>
      </c>
      <c r="M10" s="24"/>
      <c r="N10" s="24" t="s">
        <v>39</v>
      </c>
      <c r="O10" s="29"/>
      <c r="P10" s="30"/>
      <c r="Q10" s="31"/>
    </row>
    <row r="11" spans="2:17" ht="15" customHeight="1">
      <c r="B11" s="27" t="s">
        <v>40</v>
      </c>
      <c r="C11" s="216" t="s">
        <v>41</v>
      </c>
      <c r="D11" s="216"/>
      <c r="E11" s="216"/>
      <c r="F11" s="216"/>
      <c r="G11" s="216"/>
      <c r="H11" s="216"/>
      <c r="I11" s="216"/>
      <c r="J11" s="28"/>
      <c r="K11" s="37" t="s">
        <v>42</v>
      </c>
      <c r="L11" s="38" t="s">
        <v>43</v>
      </c>
      <c r="M11" s="24"/>
      <c r="N11" s="24" t="s">
        <v>44</v>
      </c>
      <c r="O11" s="39"/>
      <c r="P11" s="19"/>
      <c r="Q11" s="31"/>
    </row>
    <row r="12" spans="2:17" ht="15" customHeight="1">
      <c r="B12" s="27" t="s">
        <v>45</v>
      </c>
      <c r="C12" s="40"/>
      <c r="D12" s="40"/>
      <c r="E12" s="40"/>
      <c r="F12" s="41"/>
      <c r="G12" s="41"/>
      <c r="H12" s="41"/>
      <c r="I12" s="41"/>
      <c r="J12" s="42"/>
      <c r="K12" s="43"/>
      <c r="L12" s="44" t="s">
        <v>46</v>
      </c>
      <c r="M12" s="24"/>
      <c r="N12" s="24" t="s">
        <v>47</v>
      </c>
      <c r="O12" s="39"/>
      <c r="P12" s="19"/>
      <c r="Q12" s="31"/>
    </row>
    <row r="13" spans="2:17" ht="15.75" customHeight="1">
      <c r="B13" s="27" t="s">
        <v>48</v>
      </c>
      <c r="C13" s="27"/>
      <c r="D13" s="27"/>
      <c r="E13" s="27"/>
      <c r="F13" s="45"/>
      <c r="G13" s="45"/>
      <c r="H13" s="45"/>
      <c r="I13" s="45"/>
      <c r="J13" s="42" t="s">
        <v>49</v>
      </c>
      <c r="K13" s="46"/>
      <c r="L13" s="47"/>
      <c r="M13" s="24"/>
      <c r="N13" s="24" t="s">
        <v>50</v>
      </c>
      <c r="O13" s="48" t="s">
        <v>51</v>
      </c>
      <c r="P13" s="19"/>
      <c r="Q13" s="31"/>
    </row>
    <row r="14" spans="2:17" ht="15" customHeight="1">
      <c r="B14" s="49"/>
      <c r="C14" s="228" t="s">
        <v>52</v>
      </c>
      <c r="D14" s="228"/>
      <c r="E14" s="228"/>
      <c r="F14" s="228"/>
      <c r="G14" s="228"/>
      <c r="H14" s="228"/>
      <c r="I14" s="228"/>
      <c r="J14" s="50"/>
      <c r="K14" s="50"/>
      <c r="L14" s="50"/>
      <c r="M14" s="51"/>
      <c r="N14" s="51"/>
      <c r="O14" s="52"/>
      <c r="P14" s="53"/>
      <c r="Q14" s="31"/>
    </row>
    <row r="15" spans="2:17" ht="15" customHeight="1">
      <c r="B15" s="202" t="s">
        <v>53</v>
      </c>
      <c r="C15" s="229" t="s">
        <v>54</v>
      </c>
      <c r="D15" s="229" t="s">
        <v>55</v>
      </c>
      <c r="E15" s="239" t="s">
        <v>56</v>
      </c>
      <c r="F15" s="242" t="s">
        <v>57</v>
      </c>
      <c r="G15" s="242"/>
      <c r="H15" s="242"/>
      <c r="I15" s="242"/>
      <c r="J15" s="242"/>
      <c r="K15" s="55"/>
      <c r="L15" s="55"/>
      <c r="M15" s="55"/>
      <c r="N15" s="55"/>
      <c r="O15" s="239" t="s">
        <v>58</v>
      </c>
      <c r="P15" s="56"/>
    </row>
    <row r="16" spans="2:17" ht="15" customHeight="1">
      <c r="B16" s="202"/>
      <c r="C16" s="230"/>
      <c r="D16" s="230"/>
      <c r="E16" s="239"/>
      <c r="F16" s="239" t="s">
        <v>59</v>
      </c>
      <c r="G16" s="239" t="s">
        <v>60</v>
      </c>
      <c r="H16" s="239" t="s">
        <v>61</v>
      </c>
      <c r="I16" s="239" t="s">
        <v>62</v>
      </c>
      <c r="J16" s="242" t="s">
        <v>63</v>
      </c>
      <c r="K16" s="55"/>
      <c r="L16" s="55"/>
      <c r="M16" s="55"/>
      <c r="N16" s="55"/>
      <c r="O16" s="239"/>
      <c r="P16" s="56"/>
    </row>
    <row r="17" spans="2:16" ht="15" customHeight="1">
      <c r="B17" s="202"/>
      <c r="C17" s="230"/>
      <c r="D17" s="230"/>
      <c r="E17" s="239"/>
      <c r="F17" s="239"/>
      <c r="G17" s="239"/>
      <c r="H17" s="239"/>
      <c r="I17" s="239"/>
      <c r="J17" s="242"/>
      <c r="K17" s="55"/>
      <c r="L17" s="55"/>
      <c r="M17" s="55"/>
      <c r="N17" s="55"/>
      <c r="O17" s="239"/>
      <c r="P17" s="56"/>
    </row>
    <row r="18" spans="2:16" ht="15.75" customHeight="1">
      <c r="B18" s="54">
        <v>1</v>
      </c>
      <c r="C18" s="58">
        <v>2</v>
      </c>
      <c r="D18" s="58">
        <v>3</v>
      </c>
      <c r="E18" s="59" t="s">
        <v>64</v>
      </c>
      <c r="F18" s="59" t="s">
        <v>23</v>
      </c>
      <c r="G18" s="59" t="s">
        <v>65</v>
      </c>
      <c r="H18" s="59" t="s">
        <v>66</v>
      </c>
      <c r="I18" s="59" t="s">
        <v>67</v>
      </c>
      <c r="J18" s="59" t="s">
        <v>68</v>
      </c>
      <c r="K18" s="59"/>
      <c r="L18" s="59"/>
      <c r="M18" s="59"/>
      <c r="N18" s="59"/>
      <c r="O18" s="60" t="s">
        <v>69</v>
      </c>
      <c r="P18" s="61"/>
    </row>
    <row r="19" spans="2:16" ht="15" customHeight="1">
      <c r="B19" s="62" t="s">
        <v>70</v>
      </c>
      <c r="C19" s="63" t="s">
        <v>71</v>
      </c>
      <c r="D19" s="64"/>
      <c r="E19" s="65">
        <v>7410000</v>
      </c>
      <c r="F19" s="65">
        <v>2185556.7400000002</v>
      </c>
      <c r="G19" s="65">
        <v>6406315.4900000002</v>
      </c>
      <c r="H19" s="65">
        <v>0</v>
      </c>
      <c r="I19" s="65">
        <v>0</v>
      </c>
      <c r="J19" s="65">
        <v>8591872.2300000004</v>
      </c>
      <c r="K19" s="66"/>
      <c r="L19" s="66"/>
      <c r="M19" s="66"/>
      <c r="N19" s="66"/>
      <c r="O19" s="67">
        <v>-1181872.23</v>
      </c>
      <c r="P19" s="68"/>
    </row>
    <row r="20" spans="2:16" ht="15" customHeight="1">
      <c r="B20" s="69" t="s">
        <v>72</v>
      </c>
      <c r="C20" s="70" t="s">
        <v>73</v>
      </c>
      <c r="D20" s="71" t="s">
        <v>74</v>
      </c>
      <c r="E20" s="72">
        <v>100000</v>
      </c>
      <c r="F20" s="72"/>
      <c r="G20" s="72">
        <v>165083.9</v>
      </c>
      <c r="H20" s="72"/>
      <c r="I20" s="72"/>
      <c r="J20" s="73">
        <f>F20+G20+H20+I20</f>
        <v>165083.9</v>
      </c>
      <c r="K20" s="74" t="s">
        <v>73</v>
      </c>
      <c r="L20" s="74"/>
      <c r="M20" s="74"/>
      <c r="N20" s="74"/>
      <c r="O20" s="75">
        <f>E20-J20</f>
        <v>-65083.899999999994</v>
      </c>
      <c r="P20" s="68"/>
    </row>
    <row r="21" spans="2:16" ht="21.4" customHeight="1">
      <c r="B21" s="69" t="s">
        <v>75</v>
      </c>
      <c r="C21" s="70" t="s">
        <v>76</v>
      </c>
      <c r="D21" s="71" t="s">
        <v>77</v>
      </c>
      <c r="E21" s="72">
        <v>7000000</v>
      </c>
      <c r="F21" s="72">
        <v>2329176.88</v>
      </c>
      <c r="G21" s="72">
        <v>6541228.5899999999</v>
      </c>
      <c r="H21" s="72"/>
      <c r="I21" s="72"/>
      <c r="J21" s="73">
        <f>F21+G21+H21+I21</f>
        <v>8870405.4699999988</v>
      </c>
      <c r="K21" s="74" t="s">
        <v>76</v>
      </c>
      <c r="L21" s="74"/>
      <c r="M21" s="74"/>
      <c r="N21" s="74"/>
      <c r="O21" s="75">
        <f>E21-J21</f>
        <v>-1870405.4699999988</v>
      </c>
      <c r="P21" s="68"/>
    </row>
    <row r="22" spans="2:16" ht="15" customHeight="1">
      <c r="B22" s="69" t="s">
        <v>78</v>
      </c>
      <c r="C22" s="70" t="s">
        <v>79</v>
      </c>
      <c r="D22" s="71" t="s">
        <v>80</v>
      </c>
      <c r="E22" s="72">
        <v>300000</v>
      </c>
      <c r="F22" s="72"/>
      <c r="G22" s="72"/>
      <c r="H22" s="72"/>
      <c r="I22" s="72"/>
      <c r="J22" s="73">
        <f>F22+G22+H22+I22</f>
        <v>0</v>
      </c>
      <c r="K22" s="74" t="s">
        <v>79</v>
      </c>
      <c r="L22" s="74"/>
      <c r="M22" s="74"/>
      <c r="N22" s="74"/>
      <c r="O22" s="75">
        <f>E22-J22</f>
        <v>300000</v>
      </c>
      <c r="P22" s="68"/>
    </row>
    <row r="23" spans="2:16" ht="41.65" customHeight="1">
      <c r="B23" s="76" t="s">
        <v>81</v>
      </c>
      <c r="C23" s="77" t="s">
        <v>82</v>
      </c>
      <c r="D23" s="78" t="s">
        <v>83</v>
      </c>
      <c r="E23" s="79">
        <v>10000</v>
      </c>
      <c r="F23" s="79">
        <v>24373</v>
      </c>
      <c r="G23" s="79"/>
      <c r="H23" s="79"/>
      <c r="I23" s="79"/>
      <c r="J23" s="79">
        <v>24373</v>
      </c>
      <c r="K23" s="80" t="s">
        <v>84</v>
      </c>
      <c r="L23" s="80"/>
      <c r="M23" s="80"/>
      <c r="N23" s="80"/>
      <c r="O23" s="81">
        <v>-14373</v>
      </c>
      <c r="P23" s="68"/>
    </row>
    <row r="24" spans="2:16" ht="15" customHeight="1">
      <c r="B24" s="69" t="s">
        <v>85</v>
      </c>
      <c r="C24" s="70" t="s">
        <v>86</v>
      </c>
      <c r="D24" s="71" t="s">
        <v>87</v>
      </c>
      <c r="E24" s="72">
        <v>10000</v>
      </c>
      <c r="F24" s="72">
        <v>24373</v>
      </c>
      <c r="G24" s="72"/>
      <c r="H24" s="72"/>
      <c r="I24" s="72"/>
      <c r="J24" s="73">
        <f>F24+G24+H24+I24</f>
        <v>24373</v>
      </c>
      <c r="K24" s="74" t="s">
        <v>86</v>
      </c>
      <c r="L24" s="74"/>
      <c r="M24" s="74"/>
      <c r="N24" s="74"/>
      <c r="O24" s="75">
        <f>E24-J24</f>
        <v>-14373</v>
      </c>
      <c r="P24" s="68"/>
    </row>
    <row r="25" spans="2:16" ht="15" customHeight="1">
      <c r="B25" s="69" t="s">
        <v>88</v>
      </c>
      <c r="C25" s="70" t="s">
        <v>89</v>
      </c>
      <c r="D25" s="71" t="s">
        <v>90</v>
      </c>
      <c r="E25" s="72"/>
      <c r="F25" s="72">
        <v>-167993.14</v>
      </c>
      <c r="G25" s="72">
        <v>-299997</v>
      </c>
      <c r="H25" s="72"/>
      <c r="I25" s="72"/>
      <c r="J25" s="73">
        <f>F25+G25+H25+I25</f>
        <v>-467990.14</v>
      </c>
      <c r="K25" s="74" t="s">
        <v>89</v>
      </c>
      <c r="L25" s="74"/>
      <c r="M25" s="74"/>
      <c r="N25" s="74"/>
      <c r="O25" s="75">
        <f>E25-J25</f>
        <v>467990.14</v>
      </c>
      <c r="P25" s="68"/>
    </row>
    <row r="26" spans="2:16" ht="0.75" customHeight="1">
      <c r="B26" s="82"/>
      <c r="C26" s="83"/>
      <c r="D26" s="84"/>
      <c r="E26" s="85"/>
      <c r="F26" s="85"/>
      <c r="G26" s="85"/>
      <c r="H26" s="85"/>
      <c r="I26" s="85"/>
      <c r="J26" s="85"/>
      <c r="K26" s="86"/>
      <c r="L26" s="87"/>
      <c r="M26" s="87"/>
      <c r="N26" s="87"/>
      <c r="O26" s="88"/>
      <c r="P26" s="89"/>
    </row>
    <row r="27" spans="2:16" ht="15" customHeight="1">
      <c r="B27" s="205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90"/>
    </row>
    <row r="28" spans="2:16" ht="15" customHeight="1">
      <c r="B28" s="49"/>
      <c r="C28" s="231" t="s">
        <v>91</v>
      </c>
      <c r="D28" s="231"/>
      <c r="E28" s="231"/>
      <c r="F28" s="231"/>
      <c r="G28" s="231"/>
      <c r="H28" s="231"/>
      <c r="I28" s="231"/>
      <c r="J28" s="231"/>
      <c r="K28" s="91"/>
      <c r="L28" s="91"/>
      <c r="M28" s="91"/>
      <c r="N28" s="91"/>
      <c r="O28" s="3" t="s">
        <v>92</v>
      </c>
      <c r="P28" s="92"/>
    </row>
    <row r="29" spans="2:16" ht="15" customHeight="1">
      <c r="B29" s="202" t="s">
        <v>53</v>
      </c>
      <c r="C29" s="229" t="s">
        <v>54</v>
      </c>
      <c r="D29" s="229" t="s">
        <v>55</v>
      </c>
      <c r="E29" s="239" t="s">
        <v>56</v>
      </c>
      <c r="F29" s="242" t="s">
        <v>57</v>
      </c>
      <c r="G29" s="242"/>
      <c r="H29" s="242"/>
      <c r="I29" s="242"/>
      <c r="J29" s="242"/>
      <c r="K29" s="55"/>
      <c r="L29" s="55"/>
      <c r="M29" s="55"/>
      <c r="N29" s="55"/>
      <c r="O29" s="239" t="s">
        <v>58</v>
      </c>
      <c r="P29" s="56"/>
    </row>
    <row r="30" spans="2:16" ht="15" customHeight="1">
      <c r="B30" s="202"/>
      <c r="C30" s="230"/>
      <c r="D30" s="230"/>
      <c r="E30" s="239"/>
      <c r="F30" s="239" t="s">
        <v>59</v>
      </c>
      <c r="G30" s="239" t="s">
        <v>60</v>
      </c>
      <c r="H30" s="239" t="s">
        <v>61</v>
      </c>
      <c r="I30" s="239" t="s">
        <v>62</v>
      </c>
      <c r="J30" s="242" t="s">
        <v>63</v>
      </c>
      <c r="K30" s="55"/>
      <c r="L30" s="55"/>
      <c r="M30" s="55"/>
      <c r="N30" s="55"/>
      <c r="O30" s="239"/>
      <c r="P30" s="56"/>
    </row>
    <row r="31" spans="2:16" ht="15" customHeight="1">
      <c r="B31" s="202"/>
      <c r="C31" s="230"/>
      <c r="D31" s="230"/>
      <c r="E31" s="239"/>
      <c r="F31" s="239"/>
      <c r="G31" s="239"/>
      <c r="H31" s="239"/>
      <c r="I31" s="239"/>
      <c r="J31" s="242"/>
      <c r="K31" s="55"/>
      <c r="L31" s="55"/>
      <c r="M31" s="55"/>
      <c r="N31" s="55"/>
      <c r="O31" s="239"/>
      <c r="P31" s="56"/>
    </row>
    <row r="32" spans="2:16" ht="15.75" customHeight="1">
      <c r="B32" s="54">
        <v>1</v>
      </c>
      <c r="C32" s="58">
        <v>2</v>
      </c>
      <c r="D32" s="58">
        <v>3</v>
      </c>
      <c r="E32" s="59" t="s">
        <v>64</v>
      </c>
      <c r="F32" s="59" t="s">
        <v>23</v>
      </c>
      <c r="G32" s="59" t="s">
        <v>65</v>
      </c>
      <c r="H32" s="59" t="s">
        <v>66</v>
      </c>
      <c r="I32" s="59" t="s">
        <v>67</v>
      </c>
      <c r="J32" s="59" t="s">
        <v>68</v>
      </c>
      <c r="K32" s="59"/>
      <c r="L32" s="59"/>
      <c r="M32" s="59"/>
      <c r="N32" s="59"/>
      <c r="O32" s="60" t="s">
        <v>69</v>
      </c>
      <c r="P32" s="61"/>
    </row>
    <row r="33" spans="2:16" ht="23.25" customHeight="1">
      <c r="B33" s="62" t="s">
        <v>93</v>
      </c>
      <c r="C33" s="63" t="s">
        <v>94</v>
      </c>
      <c r="D33" s="64" t="s">
        <v>95</v>
      </c>
      <c r="E33" s="65">
        <v>11292445.1</v>
      </c>
      <c r="F33" s="65">
        <v>2737151.28</v>
      </c>
      <c r="G33" s="65">
        <v>6564141.5700000003</v>
      </c>
      <c r="H33" s="65">
        <v>0</v>
      </c>
      <c r="I33" s="65">
        <v>0</v>
      </c>
      <c r="J33" s="65">
        <v>9301292.8499999996</v>
      </c>
      <c r="K33" s="66"/>
      <c r="L33" s="66"/>
      <c r="M33" s="66"/>
      <c r="N33" s="66"/>
      <c r="O33" s="67">
        <v>1991152.25</v>
      </c>
      <c r="P33" s="68"/>
    </row>
    <row r="34" spans="2:16" ht="82.35" customHeight="1">
      <c r="B34" s="76" t="s">
        <v>96</v>
      </c>
      <c r="C34" s="77"/>
      <c r="D34" s="78" t="s">
        <v>89</v>
      </c>
      <c r="E34" s="79">
        <v>6151667.3200000003</v>
      </c>
      <c r="F34" s="79">
        <v>969575.89</v>
      </c>
      <c r="G34" s="79">
        <v>3625938.9</v>
      </c>
      <c r="H34" s="79"/>
      <c r="I34" s="79"/>
      <c r="J34" s="79">
        <v>4595514.79</v>
      </c>
      <c r="K34" s="80" t="s">
        <v>97</v>
      </c>
      <c r="L34" s="80"/>
      <c r="M34" s="80"/>
      <c r="N34" s="80"/>
      <c r="O34" s="81">
        <v>1556152.53</v>
      </c>
      <c r="P34" s="68"/>
    </row>
    <row r="35" spans="2:16" ht="31.7" customHeight="1">
      <c r="B35" s="76" t="s">
        <v>98</v>
      </c>
      <c r="C35" s="77"/>
      <c r="D35" s="78" t="s">
        <v>99</v>
      </c>
      <c r="E35" s="79">
        <v>6151667.3200000003</v>
      </c>
      <c r="F35" s="79">
        <v>969575.89</v>
      </c>
      <c r="G35" s="79">
        <v>3625938.9</v>
      </c>
      <c r="H35" s="79"/>
      <c r="I35" s="79"/>
      <c r="J35" s="79">
        <v>4595514.79</v>
      </c>
      <c r="K35" s="80" t="s">
        <v>100</v>
      </c>
      <c r="L35" s="80"/>
      <c r="M35" s="80"/>
      <c r="N35" s="80"/>
      <c r="O35" s="81">
        <v>1556152.53</v>
      </c>
      <c r="P35" s="68"/>
    </row>
    <row r="36" spans="2:16" ht="15" customHeight="1">
      <c r="B36" s="69" t="s">
        <v>101</v>
      </c>
      <c r="C36" s="70"/>
      <c r="D36" s="93" t="s">
        <v>102</v>
      </c>
      <c r="E36" s="72">
        <v>4410880</v>
      </c>
      <c r="F36" s="72">
        <v>721578.02</v>
      </c>
      <c r="G36" s="72">
        <v>2724427.88</v>
      </c>
      <c r="H36" s="72"/>
      <c r="I36" s="72"/>
      <c r="J36" s="73">
        <f>F36+G36+H36+I36</f>
        <v>3446005.9</v>
      </c>
      <c r="K36" s="74" t="s">
        <v>102</v>
      </c>
      <c r="L36" s="74"/>
      <c r="M36" s="74"/>
      <c r="N36" s="74"/>
      <c r="O36" s="75">
        <f>E36-J36</f>
        <v>964874.10000000009</v>
      </c>
      <c r="P36" s="68"/>
    </row>
    <row r="37" spans="2:16" ht="21.4" customHeight="1">
      <c r="B37" s="69" t="s">
        <v>103</v>
      </c>
      <c r="C37" s="70"/>
      <c r="D37" s="93" t="s">
        <v>104</v>
      </c>
      <c r="E37" s="72">
        <v>436587.32</v>
      </c>
      <c r="F37" s="72">
        <v>28190</v>
      </c>
      <c r="G37" s="72">
        <v>94670</v>
      </c>
      <c r="H37" s="72"/>
      <c r="I37" s="72"/>
      <c r="J37" s="73">
        <f>F37+G37+H37+I37</f>
        <v>122860</v>
      </c>
      <c r="K37" s="74" t="s">
        <v>104</v>
      </c>
      <c r="L37" s="74"/>
      <c r="M37" s="74"/>
      <c r="N37" s="74"/>
      <c r="O37" s="75">
        <f>E37-J37</f>
        <v>313727.32</v>
      </c>
      <c r="P37" s="68"/>
    </row>
    <row r="38" spans="2:16" ht="41.65" customHeight="1">
      <c r="B38" s="69" t="s">
        <v>105</v>
      </c>
      <c r="C38" s="70"/>
      <c r="D38" s="93" t="s">
        <v>106</v>
      </c>
      <c r="E38" s="72">
        <v>1304200</v>
      </c>
      <c r="F38" s="72">
        <v>219807.87</v>
      </c>
      <c r="G38" s="72">
        <v>806841.02</v>
      </c>
      <c r="H38" s="72"/>
      <c r="I38" s="72"/>
      <c r="J38" s="73">
        <f>F38+G38+H38+I38</f>
        <v>1026648.89</v>
      </c>
      <c r="K38" s="74" t="s">
        <v>106</v>
      </c>
      <c r="L38" s="74"/>
      <c r="M38" s="74"/>
      <c r="N38" s="74"/>
      <c r="O38" s="75">
        <f>E38-J38</f>
        <v>277551.11</v>
      </c>
      <c r="P38" s="68"/>
    </row>
    <row r="39" spans="2:16" ht="41.65" customHeight="1">
      <c r="B39" s="76" t="s">
        <v>107</v>
      </c>
      <c r="C39" s="77"/>
      <c r="D39" s="78" t="s">
        <v>94</v>
      </c>
      <c r="E39" s="79">
        <v>5065777.78</v>
      </c>
      <c r="F39" s="79">
        <v>1757564.94</v>
      </c>
      <c r="G39" s="79">
        <v>2932802.53</v>
      </c>
      <c r="H39" s="79"/>
      <c r="I39" s="79"/>
      <c r="J39" s="79">
        <v>4690367.47</v>
      </c>
      <c r="K39" s="80" t="s">
        <v>108</v>
      </c>
      <c r="L39" s="80"/>
      <c r="M39" s="80"/>
      <c r="N39" s="80"/>
      <c r="O39" s="81">
        <v>375410.31</v>
      </c>
      <c r="P39" s="68"/>
    </row>
    <row r="40" spans="2:16" ht="51.95" customHeight="1">
      <c r="B40" s="76" t="s">
        <v>109</v>
      </c>
      <c r="C40" s="77"/>
      <c r="D40" s="78" t="s">
        <v>110</v>
      </c>
      <c r="E40" s="79">
        <v>5065777.78</v>
      </c>
      <c r="F40" s="79">
        <v>1757564.94</v>
      </c>
      <c r="G40" s="79">
        <v>2932802.53</v>
      </c>
      <c r="H40" s="79"/>
      <c r="I40" s="79"/>
      <c r="J40" s="79">
        <v>4690367.47</v>
      </c>
      <c r="K40" s="80" t="s">
        <v>111</v>
      </c>
      <c r="L40" s="80"/>
      <c r="M40" s="80"/>
      <c r="N40" s="80"/>
      <c r="O40" s="81">
        <v>375410.31</v>
      </c>
      <c r="P40" s="68"/>
    </row>
    <row r="41" spans="2:16" ht="15" customHeight="1">
      <c r="B41" s="69" t="s">
        <v>112</v>
      </c>
      <c r="C41" s="70"/>
      <c r="D41" s="93" t="s">
        <v>113</v>
      </c>
      <c r="E41" s="72">
        <v>2975777.78</v>
      </c>
      <c r="F41" s="72">
        <v>305477.90999999997</v>
      </c>
      <c r="G41" s="72">
        <v>2577932.6800000002</v>
      </c>
      <c r="H41" s="72"/>
      <c r="I41" s="72"/>
      <c r="J41" s="73">
        <f>F41+G41+H41+I41</f>
        <v>2883410.5900000003</v>
      </c>
      <c r="K41" s="74" t="s">
        <v>113</v>
      </c>
      <c r="L41" s="74"/>
      <c r="M41" s="74"/>
      <c r="N41" s="74"/>
      <c r="O41" s="75">
        <f>E41-J41</f>
        <v>92367.189999999478</v>
      </c>
      <c r="P41" s="68"/>
    </row>
    <row r="42" spans="2:16" ht="15" customHeight="1">
      <c r="B42" s="69" t="s">
        <v>114</v>
      </c>
      <c r="C42" s="70"/>
      <c r="D42" s="93" t="s">
        <v>115</v>
      </c>
      <c r="E42" s="72">
        <v>2090000</v>
      </c>
      <c r="F42" s="72">
        <v>1452087.03</v>
      </c>
      <c r="G42" s="72">
        <v>354869.85</v>
      </c>
      <c r="H42" s="72"/>
      <c r="I42" s="72"/>
      <c r="J42" s="73">
        <f>F42+G42+H42+I42</f>
        <v>1806956.88</v>
      </c>
      <c r="K42" s="74" t="s">
        <v>115</v>
      </c>
      <c r="L42" s="74"/>
      <c r="M42" s="74"/>
      <c r="N42" s="74"/>
      <c r="O42" s="75">
        <f>E42-J42</f>
        <v>283043.12000000011</v>
      </c>
      <c r="P42" s="68"/>
    </row>
    <row r="43" spans="2:16" ht="21.4" customHeight="1">
      <c r="B43" s="76" t="s">
        <v>116</v>
      </c>
      <c r="C43" s="77"/>
      <c r="D43" s="78" t="s">
        <v>117</v>
      </c>
      <c r="E43" s="79">
        <v>75000</v>
      </c>
      <c r="F43" s="79">
        <v>10010.450000000001</v>
      </c>
      <c r="G43" s="79">
        <v>5400.14</v>
      </c>
      <c r="H43" s="79"/>
      <c r="I43" s="79"/>
      <c r="J43" s="79">
        <v>15410.59</v>
      </c>
      <c r="K43" s="80" t="s">
        <v>118</v>
      </c>
      <c r="L43" s="80"/>
      <c r="M43" s="80"/>
      <c r="N43" s="80"/>
      <c r="O43" s="81">
        <v>59589.41</v>
      </c>
      <c r="P43" s="68"/>
    </row>
    <row r="44" spans="2:16" ht="31.7" customHeight="1">
      <c r="B44" s="76" t="s">
        <v>119</v>
      </c>
      <c r="C44" s="77"/>
      <c r="D44" s="78" t="s">
        <v>120</v>
      </c>
      <c r="E44" s="79">
        <v>75000</v>
      </c>
      <c r="F44" s="79">
        <v>10010.450000000001</v>
      </c>
      <c r="G44" s="79">
        <v>5400.14</v>
      </c>
      <c r="H44" s="79"/>
      <c r="I44" s="79"/>
      <c r="J44" s="79">
        <v>15410.59</v>
      </c>
      <c r="K44" s="80" t="s">
        <v>121</v>
      </c>
      <c r="L44" s="80"/>
      <c r="M44" s="80"/>
      <c r="N44" s="80"/>
      <c r="O44" s="81">
        <v>59589.41</v>
      </c>
      <c r="P44" s="68"/>
    </row>
    <row r="45" spans="2:16" ht="21.4" customHeight="1">
      <c r="B45" s="69" t="s">
        <v>122</v>
      </c>
      <c r="C45" s="70"/>
      <c r="D45" s="93" t="s">
        <v>123</v>
      </c>
      <c r="E45" s="72">
        <v>30000</v>
      </c>
      <c r="F45" s="72"/>
      <c r="G45" s="72"/>
      <c r="H45" s="72"/>
      <c r="I45" s="72"/>
      <c r="J45" s="73">
        <f>F45+G45+H45+I45</f>
        <v>0</v>
      </c>
      <c r="K45" s="74" t="s">
        <v>123</v>
      </c>
      <c r="L45" s="74"/>
      <c r="M45" s="74"/>
      <c r="N45" s="74"/>
      <c r="O45" s="75">
        <f>E45-J45</f>
        <v>30000</v>
      </c>
      <c r="P45" s="68"/>
    </row>
    <row r="46" spans="2:16" ht="15" customHeight="1">
      <c r="B46" s="69" t="s">
        <v>124</v>
      </c>
      <c r="C46" s="70"/>
      <c r="D46" s="93" t="s">
        <v>125</v>
      </c>
      <c r="E46" s="72">
        <v>20000</v>
      </c>
      <c r="F46" s="72"/>
      <c r="G46" s="72"/>
      <c r="H46" s="72"/>
      <c r="I46" s="72"/>
      <c r="J46" s="73">
        <f>F46+G46+H46+I46</f>
        <v>0</v>
      </c>
      <c r="K46" s="74" t="s">
        <v>125</v>
      </c>
      <c r="L46" s="74"/>
      <c r="M46" s="74"/>
      <c r="N46" s="74"/>
      <c r="O46" s="75">
        <f>E46-J46</f>
        <v>20000</v>
      </c>
      <c r="P46" s="68"/>
    </row>
    <row r="47" spans="2:16" ht="15" customHeight="1">
      <c r="B47" s="69" t="s">
        <v>126</v>
      </c>
      <c r="C47" s="70"/>
      <c r="D47" s="93" t="s">
        <v>127</v>
      </c>
      <c r="E47" s="72">
        <v>25000</v>
      </c>
      <c r="F47" s="72">
        <v>10010.450000000001</v>
      </c>
      <c r="G47" s="72">
        <v>5400.14</v>
      </c>
      <c r="H47" s="72"/>
      <c r="I47" s="72"/>
      <c r="J47" s="73">
        <f>F47+G47+H47+I47</f>
        <v>15410.59</v>
      </c>
      <c r="K47" s="74" t="s">
        <v>127</v>
      </c>
      <c r="L47" s="74"/>
      <c r="M47" s="74"/>
      <c r="N47" s="74"/>
      <c r="O47" s="75">
        <f>E47-J47</f>
        <v>9589.41</v>
      </c>
      <c r="P47" s="68"/>
    </row>
    <row r="48" spans="2:16" ht="0.75" customHeight="1">
      <c r="B48" s="94"/>
      <c r="C48" s="95"/>
      <c r="D48" s="96"/>
      <c r="E48" s="96"/>
      <c r="F48" s="96"/>
      <c r="G48" s="96"/>
      <c r="H48" s="96"/>
      <c r="I48" s="96"/>
      <c r="J48" s="96"/>
      <c r="K48" s="97"/>
      <c r="L48" s="98"/>
      <c r="M48" s="98"/>
      <c r="N48" s="98"/>
      <c r="O48" s="99"/>
      <c r="P48" s="19"/>
    </row>
    <row r="49" spans="2:16" ht="15.75" customHeight="1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2"/>
    </row>
    <row r="50" spans="2:16" ht="15.75" customHeight="1">
      <c r="B50" s="103" t="s">
        <v>128</v>
      </c>
      <c r="C50" s="104">
        <v>450</v>
      </c>
      <c r="D50" s="105" t="s">
        <v>95</v>
      </c>
      <c r="E50" s="106">
        <f t="shared" ref="E50:J50" si="0">E19-E33</f>
        <v>-3882445.0999999996</v>
      </c>
      <c r="F50" s="106">
        <f t="shared" si="0"/>
        <v>-551594.53999999957</v>
      </c>
      <c r="G50" s="106">
        <f t="shared" si="0"/>
        <v>-157826.08000000007</v>
      </c>
      <c r="H50" s="106">
        <f t="shared" si="0"/>
        <v>0</v>
      </c>
      <c r="I50" s="106">
        <f t="shared" si="0"/>
        <v>0</v>
      </c>
      <c r="J50" s="106">
        <f t="shared" si="0"/>
        <v>-709420.61999999918</v>
      </c>
      <c r="K50" s="107"/>
      <c r="L50" s="108"/>
      <c r="M50" s="109"/>
      <c r="N50" s="110"/>
      <c r="O50" s="111" t="s">
        <v>95</v>
      </c>
      <c r="P50" s="19"/>
    </row>
    <row r="51" spans="2:16" ht="15" customHeight="1">
      <c r="B51" s="209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112"/>
    </row>
    <row r="52" spans="2:16" ht="15" customHeight="1">
      <c r="B52" s="49"/>
      <c r="C52" s="231" t="s">
        <v>129</v>
      </c>
      <c r="D52" s="231"/>
      <c r="E52" s="231"/>
      <c r="F52" s="231"/>
      <c r="G52" s="231"/>
      <c r="H52" s="231"/>
      <c r="I52" s="231"/>
      <c r="J52" s="231"/>
      <c r="K52" s="91"/>
      <c r="L52" s="91"/>
      <c r="M52" s="91"/>
      <c r="N52" s="91"/>
      <c r="O52" s="50" t="s">
        <v>130</v>
      </c>
      <c r="P52" s="113"/>
    </row>
    <row r="53" spans="2:16" ht="15" customHeight="1">
      <c r="B53" s="202" t="s">
        <v>53</v>
      </c>
      <c r="C53" s="229" t="s">
        <v>54</v>
      </c>
      <c r="D53" s="229" t="s">
        <v>55</v>
      </c>
      <c r="E53" s="239" t="s">
        <v>56</v>
      </c>
      <c r="F53" s="242" t="s">
        <v>57</v>
      </c>
      <c r="G53" s="242"/>
      <c r="H53" s="242"/>
      <c r="I53" s="242"/>
      <c r="J53" s="242"/>
      <c r="K53" s="55"/>
      <c r="L53" s="55"/>
      <c r="M53" s="55"/>
      <c r="N53" s="55"/>
      <c r="O53" s="239" t="s">
        <v>58</v>
      </c>
      <c r="P53" s="56"/>
    </row>
    <row r="54" spans="2:16" ht="15" customHeight="1">
      <c r="B54" s="202"/>
      <c r="C54" s="230"/>
      <c r="D54" s="230"/>
      <c r="E54" s="239"/>
      <c r="F54" s="239" t="s">
        <v>59</v>
      </c>
      <c r="G54" s="239" t="s">
        <v>60</v>
      </c>
      <c r="H54" s="239" t="s">
        <v>61</v>
      </c>
      <c r="I54" s="239" t="s">
        <v>62</v>
      </c>
      <c r="J54" s="242" t="s">
        <v>63</v>
      </c>
      <c r="K54" s="55"/>
      <c r="L54" s="55"/>
      <c r="M54" s="55"/>
      <c r="N54" s="55"/>
      <c r="O54" s="239"/>
      <c r="P54" s="56"/>
    </row>
    <row r="55" spans="2:16" ht="15" customHeight="1">
      <c r="B55" s="202"/>
      <c r="C55" s="230"/>
      <c r="D55" s="230"/>
      <c r="E55" s="239"/>
      <c r="F55" s="239"/>
      <c r="G55" s="239"/>
      <c r="H55" s="239"/>
      <c r="I55" s="239"/>
      <c r="J55" s="242"/>
      <c r="K55" s="55"/>
      <c r="L55" s="55"/>
      <c r="M55" s="55"/>
      <c r="N55" s="55"/>
      <c r="O55" s="239"/>
      <c r="P55" s="56"/>
    </row>
    <row r="56" spans="2:16" ht="15.75" customHeight="1">
      <c r="B56" s="54">
        <v>1</v>
      </c>
      <c r="C56" s="58">
        <v>2</v>
      </c>
      <c r="D56" s="58">
        <v>3</v>
      </c>
      <c r="E56" s="59" t="s">
        <v>64</v>
      </c>
      <c r="F56" s="59" t="s">
        <v>23</v>
      </c>
      <c r="G56" s="59" t="s">
        <v>65</v>
      </c>
      <c r="H56" s="59" t="s">
        <v>66</v>
      </c>
      <c r="I56" s="59" t="s">
        <v>67</v>
      </c>
      <c r="J56" s="59" t="s">
        <v>68</v>
      </c>
      <c r="K56" s="59"/>
      <c r="L56" s="59"/>
      <c r="M56" s="59"/>
      <c r="N56" s="59"/>
      <c r="O56" s="60" t="s">
        <v>69</v>
      </c>
      <c r="P56" s="61"/>
    </row>
    <row r="57" spans="2:16" ht="57" customHeight="1">
      <c r="B57" s="62" t="s">
        <v>131</v>
      </c>
      <c r="C57" s="63" t="s">
        <v>3</v>
      </c>
      <c r="D57" s="64"/>
      <c r="E57" s="114">
        <v>3882445.1</v>
      </c>
      <c r="F57" s="114">
        <v>551594.54</v>
      </c>
      <c r="G57" s="114">
        <v>157826.07999999999</v>
      </c>
      <c r="H57" s="114">
        <v>0</v>
      </c>
      <c r="I57" s="114">
        <v>0</v>
      </c>
      <c r="J57" s="114">
        <v>709420.62</v>
      </c>
      <c r="K57" s="115"/>
      <c r="L57" s="115"/>
      <c r="M57" s="115"/>
      <c r="N57" s="115"/>
      <c r="O57" s="116">
        <v>3173024.48</v>
      </c>
      <c r="P57" s="117"/>
    </row>
    <row r="58" spans="2:16" ht="24.75" customHeight="1">
      <c r="B58" s="118" t="s">
        <v>132</v>
      </c>
      <c r="C58" s="119" t="s">
        <v>133</v>
      </c>
      <c r="D58" s="120"/>
      <c r="E58" s="121">
        <v>0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22"/>
      <c r="L58" s="122"/>
      <c r="M58" s="122"/>
      <c r="N58" s="122"/>
      <c r="O58" s="123">
        <v>0</v>
      </c>
      <c r="P58" s="68"/>
    </row>
    <row r="59" spans="2:16" ht="15" customHeight="1">
      <c r="B59" s="124"/>
      <c r="C59" s="125"/>
      <c r="D59" s="126"/>
      <c r="E59" s="127"/>
      <c r="F59" s="127"/>
      <c r="G59" s="127"/>
      <c r="H59" s="127"/>
      <c r="I59" s="127"/>
      <c r="J59" s="128">
        <f>F59+G59+H59+I59</f>
        <v>0</v>
      </c>
      <c r="K59" s="129"/>
      <c r="L59" s="129"/>
      <c r="M59" s="129"/>
      <c r="N59" s="129"/>
      <c r="O59" s="130">
        <f>E59-J59</f>
        <v>0</v>
      </c>
      <c r="P59" s="68"/>
    </row>
    <row r="60" spans="2:16" ht="15" hidden="1" customHeight="1">
      <c r="B60" s="131"/>
      <c r="C60" s="132"/>
      <c r="D60" s="133"/>
      <c r="E60" s="134"/>
      <c r="F60" s="134"/>
      <c r="G60" s="134"/>
      <c r="H60" s="134"/>
      <c r="I60" s="134"/>
      <c r="J60" s="134"/>
      <c r="K60" s="135"/>
      <c r="L60" s="135"/>
      <c r="M60" s="135"/>
      <c r="N60" s="135"/>
      <c r="O60" s="136"/>
      <c r="P60" s="68"/>
    </row>
    <row r="61" spans="2:16" ht="15" hidden="1" customHeight="1">
      <c r="B61" s="137"/>
      <c r="C61" s="138"/>
      <c r="D61" s="139"/>
      <c r="E61" s="140"/>
      <c r="F61" s="140"/>
      <c r="G61" s="140"/>
      <c r="H61" s="140"/>
      <c r="I61" s="140"/>
      <c r="J61" s="140"/>
      <c r="K61" s="74"/>
      <c r="L61" s="74"/>
      <c r="M61" s="74"/>
      <c r="N61" s="74"/>
      <c r="O61" s="141"/>
      <c r="P61" s="68"/>
    </row>
    <row r="62" spans="2:16" ht="15" customHeight="1">
      <c r="B62" s="118" t="s">
        <v>134</v>
      </c>
      <c r="C62" s="119" t="s">
        <v>135</v>
      </c>
      <c r="D62" s="120" t="s">
        <v>136</v>
      </c>
      <c r="E62" s="121">
        <f t="shared" ref="E62:J62" si="1">E63+E64</f>
        <v>0</v>
      </c>
      <c r="F62" s="121">
        <f t="shared" si="1"/>
        <v>-503917.52</v>
      </c>
      <c r="G62" s="121">
        <f t="shared" si="1"/>
        <v>0</v>
      </c>
      <c r="H62" s="121">
        <f t="shared" si="1"/>
        <v>0</v>
      </c>
      <c r="I62" s="121">
        <f t="shared" si="1"/>
        <v>0</v>
      </c>
      <c r="J62" s="121">
        <f t="shared" si="1"/>
        <v>-503917.52</v>
      </c>
      <c r="K62" s="122"/>
      <c r="L62" s="122"/>
      <c r="M62" s="122"/>
      <c r="N62" s="142"/>
      <c r="O62" s="143">
        <f>O63+O64</f>
        <v>503917.52</v>
      </c>
      <c r="P62" s="68"/>
    </row>
    <row r="63" spans="2:16" ht="15" customHeight="1">
      <c r="B63" s="144" t="s">
        <v>137</v>
      </c>
      <c r="C63" s="119" t="s">
        <v>138</v>
      </c>
      <c r="D63" s="120" t="s">
        <v>139</v>
      </c>
      <c r="E63" s="72"/>
      <c r="F63" s="72"/>
      <c r="G63" s="72"/>
      <c r="H63" s="72"/>
      <c r="I63" s="72"/>
      <c r="J63" s="73">
        <f>F63+G63+H63+I63</f>
        <v>0</v>
      </c>
      <c r="K63" s="74"/>
      <c r="L63" s="74"/>
      <c r="M63" s="74"/>
      <c r="N63" s="74"/>
      <c r="O63" s="75">
        <f>E63-J63</f>
        <v>0</v>
      </c>
      <c r="P63" s="68"/>
    </row>
    <row r="64" spans="2:16" ht="15" customHeight="1">
      <c r="B64" s="144" t="s">
        <v>140</v>
      </c>
      <c r="C64" s="119" t="s">
        <v>141</v>
      </c>
      <c r="D64" s="120" t="s">
        <v>142</v>
      </c>
      <c r="E64" s="72"/>
      <c r="F64" s="72">
        <v>-503917.52</v>
      </c>
      <c r="G64" s="72"/>
      <c r="H64" s="72"/>
      <c r="I64" s="72"/>
      <c r="J64" s="73">
        <f>F64+G64+H64+I64</f>
        <v>-503917.52</v>
      </c>
      <c r="K64" s="74"/>
      <c r="L64" s="74"/>
      <c r="M64" s="74"/>
      <c r="N64" s="74"/>
      <c r="O64" s="75">
        <f>E64-J64</f>
        <v>503917.52</v>
      </c>
      <c r="P64" s="68"/>
    </row>
    <row r="65" spans="2:16" ht="24" customHeight="1">
      <c r="B65" s="118" t="s">
        <v>143</v>
      </c>
      <c r="C65" s="119" t="s">
        <v>144</v>
      </c>
      <c r="D65" s="120"/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v>0</v>
      </c>
      <c r="K65" s="122"/>
      <c r="L65" s="122"/>
      <c r="M65" s="122"/>
      <c r="N65" s="122"/>
      <c r="O65" s="123">
        <v>0</v>
      </c>
      <c r="P65" s="68"/>
    </row>
    <row r="66" spans="2:16" ht="15" customHeight="1">
      <c r="B66" s="124"/>
      <c r="C66" s="125"/>
      <c r="D66" s="126"/>
      <c r="E66" s="127"/>
      <c r="F66" s="127"/>
      <c r="G66" s="127"/>
      <c r="H66" s="127"/>
      <c r="I66" s="127"/>
      <c r="J66" s="128">
        <f>F66+G66+H66+I66</f>
        <v>0</v>
      </c>
      <c r="K66" s="129"/>
      <c r="L66" s="129"/>
      <c r="M66" s="129"/>
      <c r="N66" s="129"/>
      <c r="O66" s="130">
        <f>E66-J66</f>
        <v>0</v>
      </c>
      <c r="P66" s="68"/>
    </row>
    <row r="67" spans="2:16" ht="15.75" hidden="1" customHeight="1">
      <c r="B67" s="131"/>
      <c r="C67" s="145"/>
      <c r="D67" s="146"/>
      <c r="E67" s="147"/>
      <c r="F67" s="147"/>
      <c r="G67" s="147"/>
      <c r="H67" s="147"/>
      <c r="I67" s="147"/>
      <c r="J67" s="147"/>
      <c r="K67" s="148"/>
      <c r="L67" s="148"/>
      <c r="M67" s="148"/>
      <c r="N67" s="148"/>
      <c r="O67" s="149"/>
      <c r="P67" s="68"/>
    </row>
    <row r="68" spans="2:16" ht="18" hidden="1" customHeight="1">
      <c r="B68" s="137"/>
      <c r="C68" s="150"/>
      <c r="D68" s="151"/>
      <c r="E68" s="152"/>
      <c r="F68" s="152"/>
      <c r="G68" s="152"/>
      <c r="H68" s="152"/>
      <c r="I68" s="152"/>
      <c r="J68" s="152"/>
      <c r="K68" s="153"/>
      <c r="L68" s="153"/>
      <c r="M68" s="153"/>
      <c r="N68" s="153"/>
      <c r="O68" s="154"/>
      <c r="P68" s="68"/>
    </row>
    <row r="69" spans="2:16" ht="15" customHeight="1">
      <c r="B69" s="155"/>
      <c r="C69" s="156"/>
      <c r="D69" s="156"/>
      <c r="E69" s="157"/>
      <c r="F69" s="158"/>
      <c r="G69" s="158"/>
      <c r="H69" s="158"/>
      <c r="I69" s="158"/>
      <c r="J69" s="158"/>
      <c r="K69" s="158"/>
      <c r="L69" s="158"/>
      <c r="M69" s="158"/>
      <c r="N69" s="158"/>
      <c r="O69" s="159" t="s">
        <v>145</v>
      </c>
      <c r="P69" s="113"/>
    </row>
    <row r="70" spans="2:16" ht="15" customHeight="1">
      <c r="B70" s="202" t="s">
        <v>53</v>
      </c>
      <c r="C70" s="229" t="s">
        <v>54</v>
      </c>
      <c r="D70" s="229" t="s">
        <v>55</v>
      </c>
      <c r="E70" s="239" t="s">
        <v>56</v>
      </c>
      <c r="F70" s="242" t="s">
        <v>57</v>
      </c>
      <c r="G70" s="242"/>
      <c r="H70" s="242"/>
      <c r="I70" s="242"/>
      <c r="J70" s="242"/>
      <c r="K70" s="55"/>
      <c r="L70" s="55"/>
      <c r="M70" s="55"/>
      <c r="N70" s="55"/>
      <c r="O70" s="239" t="s">
        <v>58</v>
      </c>
      <c r="P70" s="56"/>
    </row>
    <row r="71" spans="2:16" ht="15" customHeight="1">
      <c r="B71" s="202"/>
      <c r="C71" s="230"/>
      <c r="D71" s="230"/>
      <c r="E71" s="239"/>
      <c r="F71" s="239" t="s">
        <v>59</v>
      </c>
      <c r="G71" s="239" t="s">
        <v>60</v>
      </c>
      <c r="H71" s="239" t="s">
        <v>61</v>
      </c>
      <c r="I71" s="239" t="s">
        <v>62</v>
      </c>
      <c r="J71" s="242" t="s">
        <v>63</v>
      </c>
      <c r="K71" s="55"/>
      <c r="L71" s="55"/>
      <c r="M71" s="55"/>
      <c r="N71" s="55"/>
      <c r="O71" s="239"/>
      <c r="P71" s="56"/>
    </row>
    <row r="72" spans="2:16" ht="15" customHeight="1">
      <c r="B72" s="202"/>
      <c r="C72" s="230"/>
      <c r="D72" s="230"/>
      <c r="E72" s="239"/>
      <c r="F72" s="239"/>
      <c r="G72" s="239"/>
      <c r="H72" s="239"/>
      <c r="I72" s="239"/>
      <c r="J72" s="242"/>
      <c r="K72" s="55"/>
      <c r="L72" s="55"/>
      <c r="M72" s="55"/>
      <c r="N72" s="55"/>
      <c r="O72" s="239"/>
      <c r="P72" s="56"/>
    </row>
    <row r="73" spans="2:16" ht="15" customHeight="1">
      <c r="B73" s="54">
        <v>1</v>
      </c>
      <c r="C73" s="57">
        <v>2</v>
      </c>
      <c r="D73" s="58">
        <v>3</v>
      </c>
      <c r="E73" s="59" t="s">
        <v>64</v>
      </c>
      <c r="F73" s="59" t="s">
        <v>23</v>
      </c>
      <c r="G73" s="59" t="s">
        <v>65</v>
      </c>
      <c r="H73" s="59" t="s">
        <v>66</v>
      </c>
      <c r="I73" s="59" t="s">
        <v>67</v>
      </c>
      <c r="J73" s="59" t="s">
        <v>68</v>
      </c>
      <c r="K73" s="59"/>
      <c r="L73" s="59"/>
      <c r="M73" s="59"/>
      <c r="N73" s="59"/>
      <c r="O73" s="160" t="s">
        <v>69</v>
      </c>
      <c r="P73" s="61"/>
    </row>
    <row r="74" spans="2:16" ht="15" customHeight="1">
      <c r="B74" s="161" t="s">
        <v>146</v>
      </c>
      <c r="C74" s="119" t="s">
        <v>147</v>
      </c>
      <c r="D74" s="64" t="s">
        <v>136</v>
      </c>
      <c r="E74" s="162">
        <v>3882445.1</v>
      </c>
      <c r="F74" s="65">
        <f>F75+F76</f>
        <v>1055512.0599999996</v>
      </c>
      <c r="G74" s="65">
        <f>G75+G76</f>
        <v>157826.08000000007</v>
      </c>
      <c r="H74" s="65">
        <f>H75+H76</f>
        <v>0</v>
      </c>
      <c r="I74" s="65">
        <f>I75+I76</f>
        <v>0</v>
      </c>
      <c r="J74" s="65">
        <f>J75+J76</f>
        <v>1213338.1400000006</v>
      </c>
      <c r="K74" s="163"/>
      <c r="L74" s="163"/>
      <c r="M74" s="163"/>
      <c r="N74" s="163"/>
      <c r="O74" s="75">
        <f>E74-J74</f>
        <v>2669106.9599999995</v>
      </c>
      <c r="P74" s="68"/>
    </row>
    <row r="75" spans="2:16" ht="15" customHeight="1">
      <c r="B75" s="144" t="s">
        <v>148</v>
      </c>
      <c r="C75" s="119" t="s">
        <v>149</v>
      </c>
      <c r="D75" s="120" t="s">
        <v>139</v>
      </c>
      <c r="E75" s="164"/>
      <c r="F75" s="72">
        <f>ROUND((F19*(-1))+(F78*(-1)+F63*(-1)+F84),2)</f>
        <v>-2185556.7400000002</v>
      </c>
      <c r="G75" s="72">
        <f>ROUND((G19*(-1))+(G78*(-1)+G63*(-1)+G84),2)</f>
        <v>-6406315.4900000002</v>
      </c>
      <c r="H75" s="72">
        <f>ROUND((H19*(-1))+(H78*(-1)+H63*(-1)+H84),2)</f>
        <v>0</v>
      </c>
      <c r="I75" s="165">
        <v>0</v>
      </c>
      <c r="J75" s="73">
        <f>F75+G75+H75</f>
        <v>-8591872.2300000004</v>
      </c>
      <c r="K75" s="139"/>
      <c r="L75" s="139"/>
      <c r="M75" s="139"/>
      <c r="N75" s="139"/>
      <c r="O75" s="166" t="s">
        <v>95</v>
      </c>
      <c r="P75" s="19"/>
    </row>
    <row r="76" spans="2:16" ht="15" customHeight="1">
      <c r="B76" s="144" t="s">
        <v>150</v>
      </c>
      <c r="C76" s="119" t="s">
        <v>151</v>
      </c>
      <c r="D76" s="120" t="s">
        <v>142</v>
      </c>
      <c r="E76" s="164"/>
      <c r="F76" s="72">
        <f>ROUND(F33+F79*(-1)+F64*(-1)+F85,2)</f>
        <v>3241068.8</v>
      </c>
      <c r="G76" s="72">
        <f>ROUND(G33+G79*(-1)+G64*(-1)+G85,2)</f>
        <v>6564141.5700000003</v>
      </c>
      <c r="H76" s="72">
        <f>ROUND(H33+H79*(-1)+H64*(-1)+H85,2)</f>
        <v>0</v>
      </c>
      <c r="I76" s="165">
        <v>0</v>
      </c>
      <c r="J76" s="73">
        <f>F76+G76+H76</f>
        <v>9805210.370000001</v>
      </c>
      <c r="K76" s="139"/>
      <c r="L76" s="139"/>
      <c r="M76" s="139"/>
      <c r="N76" s="139"/>
      <c r="O76" s="166" t="s">
        <v>95</v>
      </c>
      <c r="P76" s="19"/>
    </row>
    <row r="77" spans="2:16" ht="36.75" customHeight="1">
      <c r="B77" s="118" t="s">
        <v>152</v>
      </c>
      <c r="C77" s="119" t="s">
        <v>153</v>
      </c>
      <c r="D77" s="120" t="s">
        <v>136</v>
      </c>
      <c r="E77" s="121">
        <f>E78+E79</f>
        <v>0</v>
      </c>
      <c r="F77" s="121">
        <f>F78+F79</f>
        <v>0</v>
      </c>
      <c r="G77" s="121">
        <f>G78+G79</f>
        <v>0</v>
      </c>
      <c r="H77" s="121">
        <f>H78+H79</f>
        <v>0</v>
      </c>
      <c r="I77" s="121">
        <f>I78+I79</f>
        <v>0</v>
      </c>
      <c r="J77" s="121">
        <v>0</v>
      </c>
      <c r="K77" s="74"/>
      <c r="L77" s="74"/>
      <c r="M77" s="74"/>
      <c r="N77" s="74"/>
      <c r="O77" s="75">
        <f>E77-J77</f>
        <v>0</v>
      </c>
      <c r="P77" s="68"/>
    </row>
    <row r="78" spans="2:16" ht="15" customHeight="1">
      <c r="B78" s="144" t="s">
        <v>154</v>
      </c>
      <c r="C78" s="119" t="s">
        <v>155</v>
      </c>
      <c r="D78" s="120" t="s">
        <v>139</v>
      </c>
      <c r="E78" s="164"/>
      <c r="F78" s="72"/>
      <c r="G78" s="72"/>
      <c r="H78" s="72"/>
      <c r="I78" s="164"/>
      <c r="J78" s="73">
        <f>F78+G78+H78+I78</f>
        <v>0</v>
      </c>
      <c r="K78" s="139"/>
      <c r="L78" s="139"/>
      <c r="M78" s="139"/>
      <c r="N78" s="139"/>
      <c r="O78" s="166" t="s">
        <v>95</v>
      </c>
      <c r="P78" s="19"/>
    </row>
    <row r="79" spans="2:16" ht="15" customHeight="1">
      <c r="B79" s="144" t="s">
        <v>156</v>
      </c>
      <c r="C79" s="119" t="s">
        <v>157</v>
      </c>
      <c r="D79" s="120" t="s">
        <v>142</v>
      </c>
      <c r="E79" s="164"/>
      <c r="F79" s="72"/>
      <c r="G79" s="72"/>
      <c r="H79" s="72"/>
      <c r="I79" s="164"/>
      <c r="J79" s="73">
        <f>F79+G79+H79+I79</f>
        <v>0</v>
      </c>
      <c r="K79" s="139"/>
      <c r="L79" s="139"/>
      <c r="M79" s="139"/>
      <c r="N79" s="139"/>
      <c r="O79" s="166" t="s">
        <v>95</v>
      </c>
      <c r="P79" s="19"/>
    </row>
    <row r="80" spans="2:16" ht="36.75" customHeight="1">
      <c r="B80" s="118" t="s">
        <v>158</v>
      </c>
      <c r="C80" s="119" t="s">
        <v>159</v>
      </c>
      <c r="D80" s="120" t="s">
        <v>136</v>
      </c>
      <c r="E80" s="121">
        <f>E81+E82</f>
        <v>0</v>
      </c>
      <c r="F80" s="121">
        <f>F81+F82</f>
        <v>0</v>
      </c>
      <c r="G80" s="121">
        <f>G81+G82</f>
        <v>0</v>
      </c>
      <c r="H80" s="164">
        <v>0</v>
      </c>
      <c r="I80" s="164">
        <v>0</v>
      </c>
      <c r="J80" s="121">
        <f>J81+J82</f>
        <v>0</v>
      </c>
      <c r="K80" s="122"/>
      <c r="L80" s="122"/>
      <c r="M80" s="122"/>
      <c r="N80" s="122"/>
      <c r="O80" s="123">
        <f>O81+O82</f>
        <v>0</v>
      </c>
      <c r="P80" s="68"/>
    </row>
    <row r="81" spans="2:16" ht="23.25" customHeight="1">
      <c r="B81" s="144" t="s">
        <v>160</v>
      </c>
      <c r="C81" s="119" t="s">
        <v>161</v>
      </c>
      <c r="D81" s="120"/>
      <c r="E81" s="72"/>
      <c r="F81" s="72"/>
      <c r="G81" s="72"/>
      <c r="H81" s="164"/>
      <c r="I81" s="164"/>
      <c r="J81" s="73">
        <f>F81+G81+H81+I81</f>
        <v>0</v>
      </c>
      <c r="K81" s="74"/>
      <c r="L81" s="74"/>
      <c r="M81" s="74"/>
      <c r="N81" s="74"/>
      <c r="O81" s="75">
        <f>E81-J81</f>
        <v>0</v>
      </c>
      <c r="P81" s="68"/>
    </row>
    <row r="82" spans="2:16" ht="23.25" customHeight="1">
      <c r="B82" s="144" t="s">
        <v>162</v>
      </c>
      <c r="C82" s="119" t="s">
        <v>163</v>
      </c>
      <c r="D82" s="120"/>
      <c r="E82" s="72"/>
      <c r="F82" s="72"/>
      <c r="G82" s="72"/>
      <c r="H82" s="164"/>
      <c r="I82" s="164"/>
      <c r="J82" s="73">
        <f>F82+G82+H82+I82</f>
        <v>0</v>
      </c>
      <c r="K82" s="74"/>
      <c r="L82" s="74"/>
      <c r="M82" s="74"/>
      <c r="N82" s="74"/>
      <c r="O82" s="75">
        <f>E82-J82</f>
        <v>0</v>
      </c>
      <c r="P82" s="68"/>
    </row>
    <row r="83" spans="2:16" ht="36.75" customHeight="1">
      <c r="B83" s="118" t="s">
        <v>164</v>
      </c>
      <c r="C83" s="119" t="s">
        <v>165</v>
      </c>
      <c r="D83" s="120" t="s">
        <v>136</v>
      </c>
      <c r="E83" s="121">
        <f t="shared" ref="E83:J83" si="2">E84+E85</f>
        <v>0</v>
      </c>
      <c r="F83" s="121">
        <f t="shared" si="2"/>
        <v>0</v>
      </c>
      <c r="G83" s="121">
        <f t="shared" si="2"/>
        <v>0</v>
      </c>
      <c r="H83" s="121">
        <f t="shared" si="2"/>
        <v>0</v>
      </c>
      <c r="I83" s="121">
        <f t="shared" si="2"/>
        <v>0</v>
      </c>
      <c r="J83" s="121">
        <f t="shared" si="2"/>
        <v>0</v>
      </c>
      <c r="K83" s="122"/>
      <c r="L83" s="122"/>
      <c r="M83" s="122"/>
      <c r="N83" s="122"/>
      <c r="O83" s="123">
        <f>O84+O85</f>
        <v>0</v>
      </c>
      <c r="P83" s="68"/>
    </row>
    <row r="84" spans="2:16" ht="34.5" customHeight="1">
      <c r="B84" s="144" t="s">
        <v>166</v>
      </c>
      <c r="C84" s="119" t="s">
        <v>167</v>
      </c>
      <c r="D84" s="120"/>
      <c r="E84" s="72"/>
      <c r="F84" s="72"/>
      <c r="G84" s="72"/>
      <c r="H84" s="72"/>
      <c r="I84" s="72"/>
      <c r="J84" s="73">
        <f>F84+G84+H84+I84</f>
        <v>0</v>
      </c>
      <c r="K84" s="74"/>
      <c r="L84" s="74"/>
      <c r="M84" s="74"/>
      <c r="N84" s="74"/>
      <c r="O84" s="75">
        <f>E84-J84</f>
        <v>0</v>
      </c>
      <c r="P84" s="68"/>
    </row>
    <row r="85" spans="2:16" ht="35.25" customHeight="1">
      <c r="B85" s="167" t="s">
        <v>168</v>
      </c>
      <c r="C85" s="168" t="s">
        <v>169</v>
      </c>
      <c r="D85" s="169"/>
      <c r="E85" s="170"/>
      <c r="F85" s="170"/>
      <c r="G85" s="170"/>
      <c r="H85" s="170"/>
      <c r="I85" s="170"/>
      <c r="J85" s="171">
        <f>F85+G85+H85+I85</f>
        <v>0</v>
      </c>
      <c r="K85" s="172"/>
      <c r="L85" s="172"/>
      <c r="M85" s="172"/>
      <c r="N85" s="172"/>
      <c r="O85" s="173">
        <f>E85-J85</f>
        <v>0</v>
      </c>
      <c r="P85" s="68"/>
    </row>
    <row r="86" spans="2:16" ht="15" customHeight="1">
      <c r="B86" s="211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174"/>
    </row>
    <row r="87" spans="2:16" ht="15" customHeight="1">
      <c r="B87" s="36"/>
      <c r="C87" s="233" t="s">
        <v>170</v>
      </c>
      <c r="D87" s="233"/>
      <c r="E87" s="233"/>
      <c r="F87" s="233"/>
      <c r="G87" s="233"/>
      <c r="H87" s="233"/>
      <c r="I87" s="233"/>
      <c r="J87" s="233"/>
      <c r="K87" s="175"/>
      <c r="L87" s="175"/>
      <c r="M87" s="175"/>
      <c r="N87" s="175"/>
      <c r="O87" s="176"/>
      <c r="P87" s="102"/>
    </row>
    <row r="88" spans="2:16" ht="15" customHeight="1">
      <c r="B88" s="177"/>
      <c r="C88" s="91"/>
      <c r="D88" s="91"/>
      <c r="E88" s="91"/>
      <c r="F88" s="91"/>
      <c r="G88" s="91"/>
      <c r="H88" s="91"/>
      <c r="I88" s="259"/>
      <c r="J88" s="259"/>
      <c r="K88" s="175"/>
      <c r="L88" s="175"/>
      <c r="M88" s="175"/>
      <c r="N88" s="175"/>
      <c r="O88" s="176"/>
      <c r="P88" s="102"/>
    </row>
    <row r="89" spans="2:16" ht="15" customHeight="1">
      <c r="B89" s="202" t="s">
        <v>53</v>
      </c>
      <c r="C89" s="229" t="s">
        <v>171</v>
      </c>
      <c r="D89" s="229" t="s">
        <v>172</v>
      </c>
      <c r="E89" s="240" t="s">
        <v>173</v>
      </c>
      <c r="F89" s="241"/>
      <c r="G89" s="242"/>
      <c r="H89" s="242"/>
      <c r="I89" s="242"/>
      <c r="J89" s="240"/>
      <c r="K89" s="178"/>
      <c r="L89" s="178"/>
      <c r="M89" s="178"/>
      <c r="N89" s="178"/>
      <c r="O89" s="176"/>
      <c r="P89" s="102"/>
    </row>
    <row r="90" spans="2:16" ht="15" customHeight="1">
      <c r="B90" s="202"/>
      <c r="C90" s="230"/>
      <c r="D90" s="229"/>
      <c r="E90" s="239" t="s">
        <v>174</v>
      </c>
      <c r="F90" s="239" t="s">
        <v>175</v>
      </c>
      <c r="G90" s="239" t="s">
        <v>176</v>
      </c>
      <c r="H90" s="239" t="s">
        <v>62</v>
      </c>
      <c r="I90" s="240" t="s">
        <v>63</v>
      </c>
      <c r="J90" s="260"/>
      <c r="K90" s="178"/>
      <c r="L90" s="178"/>
      <c r="M90" s="178"/>
      <c r="N90" s="178"/>
      <c r="O90" s="176"/>
      <c r="P90" s="102"/>
    </row>
    <row r="91" spans="2:16" ht="15" customHeight="1">
      <c r="B91" s="202"/>
      <c r="C91" s="230"/>
      <c r="D91" s="229"/>
      <c r="E91" s="239"/>
      <c r="F91" s="239"/>
      <c r="G91" s="239"/>
      <c r="H91" s="239"/>
      <c r="I91" s="240"/>
      <c r="J91" s="255"/>
      <c r="K91" s="178"/>
      <c r="L91" s="178"/>
      <c r="M91" s="178"/>
      <c r="N91" s="178"/>
      <c r="O91" s="176"/>
      <c r="P91" s="102"/>
    </row>
    <row r="92" spans="2:16" ht="15" customHeight="1">
      <c r="B92" s="202"/>
      <c r="C92" s="230"/>
      <c r="D92" s="229"/>
      <c r="E92" s="239"/>
      <c r="F92" s="239"/>
      <c r="G92" s="239"/>
      <c r="H92" s="239"/>
      <c r="I92" s="240"/>
      <c r="J92" s="255"/>
      <c r="K92" s="178"/>
      <c r="L92" s="178"/>
      <c r="M92" s="178"/>
      <c r="N92" s="178"/>
      <c r="O92" s="176"/>
      <c r="P92" s="102"/>
    </row>
    <row r="93" spans="2:16" ht="15.75" customHeight="1">
      <c r="B93" s="54">
        <v>1</v>
      </c>
      <c r="C93" s="58">
        <v>2</v>
      </c>
      <c r="D93" s="58">
        <v>3</v>
      </c>
      <c r="E93" s="59" t="s">
        <v>64</v>
      </c>
      <c r="F93" s="59" t="s">
        <v>23</v>
      </c>
      <c r="G93" s="59" t="s">
        <v>65</v>
      </c>
      <c r="H93" s="59" t="s">
        <v>66</v>
      </c>
      <c r="I93" s="261" t="s">
        <v>67</v>
      </c>
      <c r="J93" s="262"/>
      <c r="K93" s="178"/>
      <c r="L93" s="178"/>
      <c r="M93" s="178"/>
      <c r="N93" s="178"/>
      <c r="O93" s="176"/>
      <c r="P93" s="102"/>
    </row>
    <row r="94" spans="2:16" ht="24.75" customHeight="1">
      <c r="B94" s="161" t="s">
        <v>177</v>
      </c>
      <c r="C94" s="63" t="s">
        <v>178</v>
      </c>
      <c r="D94" s="64" t="s">
        <v>95</v>
      </c>
      <c r="E94" s="179">
        <v>503917.52</v>
      </c>
      <c r="F94" s="179"/>
      <c r="G94" s="179"/>
      <c r="H94" s="179"/>
      <c r="I94" s="263">
        <f>E94+F94+G94+H94</f>
        <v>503917.52</v>
      </c>
      <c r="J94" s="264"/>
      <c r="K94" s="180"/>
      <c r="L94" s="176"/>
      <c r="M94" s="176"/>
      <c r="N94" s="176"/>
      <c r="O94" s="176"/>
      <c r="P94" s="102"/>
    </row>
    <row r="95" spans="2:16" ht="15.75" customHeight="1">
      <c r="B95" s="181" t="s">
        <v>179</v>
      </c>
      <c r="C95" s="168" t="s">
        <v>180</v>
      </c>
      <c r="D95" s="169"/>
      <c r="E95" s="182"/>
      <c r="F95" s="182"/>
      <c r="G95" s="182"/>
      <c r="H95" s="182"/>
      <c r="I95" s="265">
        <f>E95+F95+G95+H95</f>
        <v>0</v>
      </c>
      <c r="J95" s="266"/>
      <c r="K95" s="180"/>
      <c r="L95" s="176"/>
      <c r="M95" s="176"/>
      <c r="N95" s="176"/>
      <c r="O95" s="176"/>
      <c r="P95" s="102"/>
    </row>
    <row r="96" spans="2:16" ht="15" customHeight="1">
      <c r="B96" s="211"/>
      <c r="C96" s="212"/>
      <c r="D96" s="212"/>
      <c r="E96" s="212"/>
      <c r="F96" s="212"/>
      <c r="G96" s="212"/>
      <c r="H96" s="212"/>
      <c r="I96" s="212"/>
      <c r="J96" s="212"/>
      <c r="K96" s="176"/>
      <c r="L96" s="176"/>
      <c r="M96" s="176"/>
      <c r="N96" s="176"/>
      <c r="O96" s="176"/>
      <c r="P96" s="102"/>
    </row>
    <row r="97" spans="2:16" ht="15" customHeight="1">
      <c r="B97" s="36"/>
      <c r="C97" s="183"/>
      <c r="D97" s="183"/>
      <c r="E97" s="176"/>
      <c r="F97" s="254" t="s">
        <v>181</v>
      </c>
      <c r="G97" s="254"/>
      <c r="H97" s="254"/>
      <c r="I97" s="176"/>
      <c r="J97" s="176"/>
      <c r="K97" s="176"/>
      <c r="L97" s="176"/>
      <c r="M97" s="176"/>
      <c r="N97" s="176"/>
      <c r="O97" s="176"/>
      <c r="P97" s="102"/>
    </row>
    <row r="98" spans="2:16" ht="15" customHeight="1">
      <c r="B98" s="184" t="s">
        <v>182</v>
      </c>
      <c r="C98" s="235" t="s">
        <v>183</v>
      </c>
      <c r="D98" s="235"/>
      <c r="E98" s="235"/>
      <c r="F98" s="254"/>
      <c r="G98" s="255"/>
      <c r="H98" s="255"/>
      <c r="I98" s="267"/>
      <c r="J98" s="267"/>
      <c r="K98" s="50"/>
      <c r="L98" s="45"/>
      <c r="M98" s="45"/>
      <c r="N98" s="45"/>
      <c r="O98" s="45"/>
      <c r="P98" s="113"/>
    </row>
    <row r="99" spans="2:16" ht="15" customHeight="1">
      <c r="B99" s="185" t="s">
        <v>184</v>
      </c>
      <c r="C99" s="236" t="s">
        <v>185</v>
      </c>
      <c r="D99" s="236"/>
      <c r="E99" s="236"/>
      <c r="G99" s="256" t="s">
        <v>186</v>
      </c>
      <c r="H99" s="256"/>
      <c r="I99" s="215" t="s">
        <v>185</v>
      </c>
      <c r="J99" s="215"/>
      <c r="K99" s="189"/>
      <c r="L99" s="190"/>
      <c r="M99" s="190"/>
      <c r="N99" s="190"/>
      <c r="O99" s="190"/>
      <c r="P99" s="191"/>
    </row>
    <row r="100" spans="2:16" ht="15" customHeight="1">
      <c r="B100" s="184" t="s">
        <v>187</v>
      </c>
      <c r="C100" s="214" t="s">
        <v>42</v>
      </c>
      <c r="D100" s="214"/>
      <c r="E100" s="214"/>
      <c r="F100" s="45"/>
      <c r="G100" s="192"/>
      <c r="H100" s="192"/>
      <c r="I100" s="192"/>
      <c r="J100" s="192"/>
      <c r="K100" s="192"/>
      <c r="L100" s="192"/>
      <c r="M100" s="192"/>
      <c r="N100" s="192"/>
      <c r="O100" s="192"/>
      <c r="P100" s="193"/>
    </row>
    <row r="101" spans="2:16" ht="15" customHeight="1">
      <c r="B101" s="185" t="s">
        <v>188</v>
      </c>
      <c r="C101" s="215" t="s">
        <v>189</v>
      </c>
      <c r="D101" s="215"/>
      <c r="E101" s="215"/>
      <c r="F101" s="190"/>
      <c r="G101" s="192"/>
      <c r="H101" s="257"/>
      <c r="I101" s="257"/>
      <c r="J101" s="257"/>
      <c r="K101" s="27"/>
      <c r="L101" s="27"/>
      <c r="M101" s="27"/>
      <c r="N101" s="27"/>
      <c r="O101" s="192"/>
      <c r="P101" s="193"/>
    </row>
    <row r="102" spans="2:16" ht="16.5" customHeight="1">
      <c r="B102" s="27"/>
      <c r="C102" s="27"/>
      <c r="D102" s="27"/>
      <c r="E102" s="238" t="s">
        <v>190</v>
      </c>
      <c r="F102" s="238"/>
      <c r="G102" s="192"/>
      <c r="H102" s="258"/>
      <c r="I102" s="255"/>
      <c r="J102" s="255"/>
      <c r="K102" s="27"/>
      <c r="L102" s="27"/>
      <c r="M102" s="27"/>
      <c r="N102" s="27"/>
      <c r="O102" s="2"/>
      <c r="P102" s="194"/>
    </row>
    <row r="103" spans="2:16" ht="15" customHeight="1">
      <c r="B103" s="27"/>
      <c r="C103" s="27"/>
      <c r="D103" s="27"/>
      <c r="E103" s="192"/>
      <c r="F103" s="192"/>
      <c r="G103" s="192"/>
      <c r="H103" s="215" t="s">
        <v>191</v>
      </c>
      <c r="I103" s="215"/>
      <c r="J103" s="215"/>
      <c r="K103" s="21"/>
      <c r="L103" s="21"/>
      <c r="M103" s="21"/>
      <c r="N103" s="21"/>
      <c r="O103" s="2"/>
      <c r="P103" s="194"/>
    </row>
    <row r="104" spans="2:16" ht="15" customHeight="1">
      <c r="B104" s="27"/>
      <c r="C104" s="27"/>
      <c r="D104" s="237" t="s">
        <v>192</v>
      </c>
      <c r="E104" s="237"/>
      <c r="F104" s="214"/>
      <c r="G104" s="214"/>
      <c r="H104" s="195"/>
      <c r="I104" s="214"/>
      <c r="J104" s="214"/>
      <c r="K104" s="21"/>
      <c r="L104" s="21"/>
      <c r="M104" s="21"/>
      <c r="N104" s="21"/>
      <c r="O104" s="2"/>
      <c r="P104" s="194"/>
    </row>
    <row r="105" spans="2:16" ht="15" customHeight="1">
      <c r="B105" s="27"/>
      <c r="C105" s="27"/>
      <c r="D105" s="237" t="s">
        <v>193</v>
      </c>
      <c r="E105" s="237"/>
      <c r="F105" s="188" t="s">
        <v>194</v>
      </c>
      <c r="G105" s="196"/>
      <c r="H105" s="197" t="s">
        <v>195</v>
      </c>
      <c r="I105" s="215" t="s">
        <v>185</v>
      </c>
      <c r="J105" s="215"/>
      <c r="K105" s="187"/>
      <c r="L105" s="187"/>
      <c r="M105" s="187"/>
      <c r="N105" s="187"/>
      <c r="O105" s="2"/>
      <c r="P105" s="194"/>
    </row>
    <row r="106" spans="2:16" ht="15" customHeight="1">
      <c r="B106" s="198" t="s">
        <v>196</v>
      </c>
      <c r="C106" s="214"/>
      <c r="D106" s="214"/>
      <c r="E106" s="214"/>
      <c r="F106" s="5"/>
      <c r="G106" s="214"/>
      <c r="H106" s="214"/>
      <c r="I106" s="214"/>
      <c r="J106" s="214"/>
      <c r="K106" s="21"/>
      <c r="L106" s="21"/>
      <c r="M106" s="21"/>
      <c r="N106" s="21"/>
      <c r="O106" s="2"/>
      <c r="P106" s="194"/>
    </row>
    <row r="107" spans="2:16" ht="15" customHeight="1">
      <c r="B107" s="193"/>
      <c r="C107" s="215" t="s">
        <v>194</v>
      </c>
      <c r="D107" s="215"/>
      <c r="E107" s="215"/>
      <c r="F107" s="186" t="s">
        <v>195</v>
      </c>
      <c r="G107" s="215" t="s">
        <v>185</v>
      </c>
      <c r="H107" s="215"/>
      <c r="I107" s="215" t="s">
        <v>197</v>
      </c>
      <c r="J107" s="215"/>
      <c r="K107" s="187"/>
      <c r="L107" s="187"/>
      <c r="M107" s="187"/>
      <c r="N107" s="187"/>
      <c r="O107" s="2"/>
      <c r="P107" s="194"/>
    </row>
    <row r="108" spans="2:16" ht="15" customHeight="1">
      <c r="B108" s="27" t="s">
        <v>198</v>
      </c>
      <c r="C108" s="27"/>
      <c r="D108" s="27"/>
      <c r="E108" s="45"/>
      <c r="F108" s="45"/>
      <c r="G108" s="27"/>
      <c r="H108" s="27"/>
      <c r="I108" s="2"/>
      <c r="J108" s="2"/>
      <c r="K108" s="2"/>
      <c r="L108" s="2"/>
      <c r="M108" s="2"/>
      <c r="N108" s="2"/>
      <c r="O108" s="2"/>
      <c r="P108" s="194"/>
    </row>
    <row r="109" spans="2:16" ht="15" customHeight="1">
      <c r="B109" s="27"/>
      <c r="C109" s="27"/>
      <c r="D109" s="27"/>
      <c r="E109" s="45"/>
      <c r="F109" s="45"/>
      <c r="G109" s="27"/>
      <c r="H109" s="27"/>
      <c r="I109" s="2"/>
      <c r="J109" s="2"/>
      <c r="K109" s="2"/>
      <c r="L109" s="2"/>
      <c r="M109" s="2"/>
      <c r="N109" s="2"/>
      <c r="O109" s="2"/>
      <c r="P109" s="194"/>
    </row>
    <row r="110" spans="2:16" ht="15.75" hidden="1" customHeight="1">
      <c r="C110" s="217"/>
      <c r="D110" s="217"/>
      <c r="E110" s="217"/>
      <c r="F110" s="217"/>
      <c r="G110" s="217"/>
      <c r="H110" s="217"/>
      <c r="I110" s="1"/>
      <c r="J110" s="1"/>
      <c r="K110" s="1"/>
      <c r="L110" s="1"/>
      <c r="M110" s="1"/>
      <c r="N110" s="1"/>
      <c r="O110" s="2"/>
      <c r="P110" s="194"/>
    </row>
    <row r="111" spans="2:16" ht="48" hidden="1" customHeight="1">
      <c r="B111" s="199"/>
      <c r="C111" s="218"/>
      <c r="D111" s="219"/>
      <c r="E111" s="219"/>
      <c r="F111" s="243" t="s">
        <v>199</v>
      </c>
      <c r="G111" s="244"/>
      <c r="H111" s="243"/>
      <c r="I111" s="200"/>
    </row>
    <row r="112" spans="2:16" ht="3.75" hidden="1" customHeight="1">
      <c r="C112" s="220"/>
      <c r="D112" s="220"/>
      <c r="E112" s="220"/>
      <c r="F112" s="219"/>
      <c r="G112" s="219"/>
      <c r="H112" s="219"/>
    </row>
    <row r="113" spans="2:9" ht="13.5" hidden="1" customHeight="1">
      <c r="B113" s="201"/>
      <c r="C113" s="221" t="s">
        <v>200</v>
      </c>
      <c r="D113" s="222"/>
      <c r="E113" s="222"/>
      <c r="F113" s="245" t="s">
        <v>201</v>
      </c>
      <c r="G113" s="246"/>
      <c r="H113" s="245"/>
      <c r="I113" s="200"/>
    </row>
    <row r="114" spans="2:9" ht="13.5" hidden="1" customHeight="1">
      <c r="B114" s="199"/>
      <c r="C114" s="223" t="s">
        <v>202</v>
      </c>
      <c r="D114" s="224"/>
      <c r="E114" s="224"/>
      <c r="F114" s="247">
        <v>45364</v>
      </c>
      <c r="G114" s="248"/>
      <c r="H114" s="247"/>
      <c r="I114" s="200"/>
    </row>
    <row r="115" spans="2:9" ht="13.5" hidden="1" customHeight="1">
      <c r="B115" s="199"/>
      <c r="C115" s="223" t="s">
        <v>203</v>
      </c>
      <c r="D115" s="224"/>
      <c r="E115" s="224"/>
      <c r="F115" s="249"/>
      <c r="G115" s="250"/>
      <c r="H115" s="249"/>
      <c r="I115" s="200"/>
    </row>
    <row r="116" spans="2:9" ht="13.5" hidden="1" customHeight="1">
      <c r="B116" s="199"/>
      <c r="C116" s="223" t="s">
        <v>204</v>
      </c>
      <c r="D116" s="224"/>
      <c r="E116" s="224"/>
      <c r="F116" s="249"/>
      <c r="G116" s="250"/>
      <c r="H116" s="249"/>
      <c r="I116" s="200"/>
    </row>
    <row r="117" spans="2:9" ht="13.5" hidden="1" customHeight="1">
      <c r="B117" s="199"/>
      <c r="C117" s="223" t="s">
        <v>205</v>
      </c>
      <c r="D117" s="224"/>
      <c r="E117" s="224"/>
      <c r="F117" s="249"/>
      <c r="G117" s="250"/>
      <c r="H117" s="249"/>
      <c r="I117" s="200"/>
    </row>
    <row r="118" spans="2:9" ht="13.5" hidden="1" customHeight="1">
      <c r="B118" s="199"/>
      <c r="C118" s="223" t="s">
        <v>206</v>
      </c>
      <c r="D118" s="224"/>
      <c r="E118" s="224"/>
      <c r="F118" s="247"/>
      <c r="G118" s="248"/>
      <c r="H118" s="247"/>
      <c r="I118" s="200"/>
    </row>
    <row r="119" spans="2:9" ht="13.5" hidden="1" customHeight="1">
      <c r="B119" s="199"/>
      <c r="C119" s="223" t="s">
        <v>207</v>
      </c>
      <c r="D119" s="224"/>
      <c r="E119" s="224"/>
      <c r="F119" s="247"/>
      <c r="G119" s="248"/>
      <c r="H119" s="247"/>
      <c r="I119" s="200"/>
    </row>
    <row r="120" spans="2:9" ht="13.5" hidden="1" customHeight="1">
      <c r="B120" s="199"/>
      <c r="C120" s="223" t="s">
        <v>208</v>
      </c>
      <c r="D120" s="224"/>
      <c r="E120" s="224"/>
      <c r="F120" s="249"/>
      <c r="G120" s="250"/>
      <c r="H120" s="249"/>
      <c r="I120" s="200"/>
    </row>
    <row r="121" spans="2:9" ht="15.75" hidden="1" customHeight="1">
      <c r="B121" s="199"/>
      <c r="C121" s="225" t="s">
        <v>209</v>
      </c>
      <c r="D121" s="226"/>
      <c r="E121" s="226"/>
      <c r="F121" s="251"/>
      <c r="G121" s="252"/>
      <c r="H121" s="251"/>
      <c r="I121" s="200"/>
    </row>
    <row r="122" spans="2:9" ht="3.75" hidden="1" customHeight="1">
      <c r="C122" s="227"/>
      <c r="D122" s="227"/>
      <c r="E122" s="227"/>
      <c r="F122" s="227"/>
      <c r="G122" s="227"/>
      <c r="H122" s="227"/>
    </row>
  </sheetData>
  <mergeCells count="125">
    <mergeCell ref="H90:H92"/>
    <mergeCell ref="I104:J104"/>
    <mergeCell ref="I105:J105"/>
    <mergeCell ref="I106:J106"/>
    <mergeCell ref="I107:J107"/>
    <mergeCell ref="I16:I17"/>
    <mergeCell ref="I30:I31"/>
    <mergeCell ref="I54:I55"/>
    <mergeCell ref="I71:I72"/>
    <mergeCell ref="I88:J88"/>
    <mergeCell ref="I90:J92"/>
    <mergeCell ref="I93:J93"/>
    <mergeCell ref="I94:J94"/>
    <mergeCell ref="I95:J95"/>
    <mergeCell ref="I98:J98"/>
    <mergeCell ref="I99:J99"/>
    <mergeCell ref="J16:J17"/>
    <mergeCell ref="J30:J31"/>
    <mergeCell ref="J54:J55"/>
    <mergeCell ref="J71:J72"/>
    <mergeCell ref="F119:H119"/>
    <mergeCell ref="F120:H120"/>
    <mergeCell ref="F121:H121"/>
    <mergeCell ref="F122:H122"/>
    <mergeCell ref="F15:J15"/>
    <mergeCell ref="F16:F17"/>
    <mergeCell ref="F29:J29"/>
    <mergeCell ref="F30:F31"/>
    <mergeCell ref="F5:G5"/>
    <mergeCell ref="F53:J53"/>
    <mergeCell ref="F54:F55"/>
    <mergeCell ref="F70:J70"/>
    <mergeCell ref="F71:F72"/>
    <mergeCell ref="F90:F92"/>
    <mergeCell ref="F97:H98"/>
    <mergeCell ref="G106:H106"/>
    <mergeCell ref="G107:H107"/>
    <mergeCell ref="G16:G17"/>
    <mergeCell ref="G30:G31"/>
    <mergeCell ref="G54:G55"/>
    <mergeCell ref="G71:G72"/>
    <mergeCell ref="G90:G92"/>
    <mergeCell ref="G99:H99"/>
    <mergeCell ref="H101:J102"/>
    <mergeCell ref="F110:H110"/>
    <mergeCell ref="F111:H111"/>
    <mergeCell ref="F112:H112"/>
    <mergeCell ref="F113:H113"/>
    <mergeCell ref="F114:H114"/>
    <mergeCell ref="F115:H115"/>
    <mergeCell ref="F116:H116"/>
    <mergeCell ref="F117:H117"/>
    <mergeCell ref="F118:H118"/>
    <mergeCell ref="C119:E119"/>
    <mergeCell ref="C120:E120"/>
    <mergeCell ref="C121:E121"/>
    <mergeCell ref="C122:E122"/>
    <mergeCell ref="C14:I14"/>
    <mergeCell ref="C15:C17"/>
    <mergeCell ref="C28:J28"/>
    <mergeCell ref="C29:C31"/>
    <mergeCell ref="C5:E5"/>
    <mergeCell ref="C52:J52"/>
    <mergeCell ref="C53:C55"/>
    <mergeCell ref="C6:I6"/>
    <mergeCell ref="C7:I7"/>
    <mergeCell ref="C70:C72"/>
    <mergeCell ref="C8:I8"/>
    <mergeCell ref="C87:J87"/>
    <mergeCell ref="C89:C92"/>
    <mergeCell ref="C9:I9"/>
    <mergeCell ref="C98:E98"/>
    <mergeCell ref="C99:E99"/>
    <mergeCell ref="D104:E104"/>
    <mergeCell ref="D105:E105"/>
    <mergeCell ref="D15:D17"/>
    <mergeCell ref="D29:D31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B86:O86"/>
    <mergeCell ref="B89:B92"/>
    <mergeCell ref="B96:J96"/>
    <mergeCell ref="C10:I10"/>
    <mergeCell ref="C100:E100"/>
    <mergeCell ref="C101:E101"/>
    <mergeCell ref="C106:E106"/>
    <mergeCell ref="C107:E107"/>
    <mergeCell ref="C11:I11"/>
    <mergeCell ref="D53:D55"/>
    <mergeCell ref="D70:D72"/>
    <mergeCell ref="D89:D92"/>
    <mergeCell ref="E102:F102"/>
    <mergeCell ref="E15:E17"/>
    <mergeCell ref="E29:E31"/>
    <mergeCell ref="E53:E55"/>
    <mergeCell ref="E70:E72"/>
    <mergeCell ref="E89:J89"/>
    <mergeCell ref="E90:E92"/>
    <mergeCell ref="F104:G104"/>
    <mergeCell ref="H103:J103"/>
    <mergeCell ref="H16:H17"/>
    <mergeCell ref="H30:H31"/>
    <mergeCell ref="H54:H55"/>
    <mergeCell ref="B15:B17"/>
    <mergeCell ref="B2:I2"/>
    <mergeCell ref="B27:O27"/>
    <mergeCell ref="B29:B31"/>
    <mergeCell ref="B3:I3"/>
    <mergeCell ref="B4:I4"/>
    <mergeCell ref="B51:O51"/>
    <mergeCell ref="B53:B55"/>
    <mergeCell ref="B70:B72"/>
    <mergeCell ref="H5:I5"/>
    <mergeCell ref="H71:H72"/>
    <mergeCell ref="O15:O17"/>
    <mergeCell ref="O29:O31"/>
    <mergeCell ref="O53:O55"/>
    <mergeCell ref="O70:O72"/>
  </mergeCells>
  <pageMargins left="0.70866141000000005" right="0.70866141000000005" top="0.55118109999999998" bottom="0.55118109999999998" header="0.31496062000000002" footer="0.31496062000000002"/>
  <pageSetup paperSize="9" scale="80" orientation="landscape" blackAndWhite="1"/>
  <rowBreaks count="4" manualBreakCount="4">
    <brk id="26" max="16383" man="1"/>
    <brk id="50" max="16383" man="1"/>
    <brk id="68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2025-05-27T14:04:16Z</dcterms:created>
  <dcterms:modified xsi:type="dcterms:W3CDTF">2025-05-27T14:05:25Z</dcterms:modified>
</cp:coreProperties>
</file>